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200 - ANIMATION\201 - EVENEMENTS\2019\2019_07_11et12_GRND ORAL AMI JO2024\"/>
    </mc:Choice>
  </mc:AlternateContent>
  <bookViews>
    <workbookView xWindow="0" yWindow="0" windowWidth="19200" windowHeight="6470" firstSheet="1" activeTab="2"/>
  </bookViews>
  <sheets>
    <sheet name="INFORMATIONS" sheetId="10" state="hidden" r:id="rId1"/>
    <sheet name="Demande" sheetId="1" r:id="rId2"/>
    <sheet name="Liste" sheetId="5" r:id="rId3"/>
    <sheet name=" " sheetId="9" r:id="rId4"/>
    <sheet name="BaseDemande" sheetId="7" state="hidden" r:id="rId5"/>
    <sheet name="BaseListe" sheetId="8" state="veryHidden" r:id="rId6"/>
  </sheets>
  <definedNames>
    <definedName name="_xlnm.Print_Titles" localSheetId="3">' '!$8:$10</definedName>
    <definedName name="_xlnm.Print_Titles" localSheetId="2">Liste!$11:$12</definedName>
    <definedName name="liste01">BaseDemande!$E$2:$E$7</definedName>
    <definedName name="liste02">BaseDemande!$E$2:$F$7</definedName>
    <definedName name="listeX">BaseDemande!$C$2:$C$3</definedName>
    <definedName name="_xlnm.Print_Area" localSheetId="3">' '!$A$1:$I$31</definedName>
    <definedName name="_xlnm.Print_Area" localSheetId="1">Demande!$A$5:$N$69</definedName>
    <definedName name="_xlnm.Print_Area" localSheetId="0">INFORMATIONS!$B$1:$B$43</definedName>
    <definedName name="_xlnm.Print_Area" localSheetId="2">Liste!$A$1:$K$151</definedName>
    <definedName name="zonetri">Liste!$C$19:$H$40</definedName>
  </definedNames>
  <calcPr calcId="162913"/>
</workbook>
</file>

<file path=xl/calcChain.xml><?xml version="1.0" encoding="utf-8"?>
<calcChain xmlns="http://schemas.openxmlformats.org/spreadsheetml/2006/main">
  <c r="E8" i="5" l="1"/>
  <c r="E4" i="5" l="1"/>
  <c r="E3" i="5"/>
  <c r="F10" i="5"/>
  <c r="C381" i="9"/>
  <c r="D381" i="9"/>
  <c r="E381" i="9"/>
  <c r="C382" i="9"/>
  <c r="D382" i="9"/>
  <c r="E382" i="9"/>
  <c r="C383" i="9"/>
  <c r="D383" i="9"/>
  <c r="E383" i="9"/>
  <c r="C384" i="9"/>
  <c r="D384" i="9"/>
  <c r="E384" i="9"/>
  <c r="C385" i="9"/>
  <c r="D385" i="9"/>
  <c r="E385" i="9"/>
  <c r="C386" i="9"/>
  <c r="D386" i="9"/>
  <c r="E386" i="9"/>
  <c r="C387" i="9"/>
  <c r="D387" i="9"/>
  <c r="E387" i="9"/>
  <c r="C388" i="9"/>
  <c r="D388" i="9"/>
  <c r="E388" i="9"/>
  <c r="C389" i="9"/>
  <c r="D389" i="9"/>
  <c r="E389" i="9"/>
  <c r="C390" i="9"/>
  <c r="D390" i="9"/>
  <c r="E390" i="9"/>
  <c r="C391" i="9"/>
  <c r="D391" i="9"/>
  <c r="E391" i="9"/>
  <c r="C392" i="9"/>
  <c r="D392" i="9"/>
  <c r="E392" i="9"/>
  <c r="C393" i="9"/>
  <c r="D393" i="9"/>
  <c r="E393" i="9"/>
  <c r="C394" i="9"/>
  <c r="D394" i="9"/>
  <c r="E394" i="9"/>
  <c r="C395" i="9"/>
  <c r="D395" i="9"/>
  <c r="E395" i="9"/>
  <c r="C396" i="9"/>
  <c r="D396" i="9"/>
  <c r="E396" i="9"/>
  <c r="C397" i="9"/>
  <c r="D397" i="9"/>
  <c r="E397" i="9"/>
  <c r="C398" i="9"/>
  <c r="D398" i="9"/>
  <c r="E398" i="9"/>
  <c r="C399" i="9"/>
  <c r="D399" i="9"/>
  <c r="E399" i="9"/>
  <c r="C400" i="9"/>
  <c r="D400" i="9"/>
  <c r="E400" i="9"/>
  <c r="C401" i="9"/>
  <c r="D401" i="9"/>
  <c r="E401" i="9"/>
  <c r="C402" i="9"/>
  <c r="D402" i="9"/>
  <c r="E402" i="9"/>
  <c r="C403" i="9"/>
  <c r="D403" i="9"/>
  <c r="E403" i="9"/>
  <c r="C404" i="9"/>
  <c r="D404" i="9"/>
  <c r="E404" i="9"/>
  <c r="C405" i="9"/>
  <c r="D405" i="9"/>
  <c r="E405" i="9"/>
  <c r="C406" i="9"/>
  <c r="D406" i="9"/>
  <c r="E406" i="9"/>
  <c r="C407" i="9"/>
  <c r="D407" i="9"/>
  <c r="E407" i="9"/>
  <c r="C408" i="9"/>
  <c r="D408" i="9"/>
  <c r="E408" i="9"/>
  <c r="C409" i="9"/>
  <c r="D409" i="9"/>
  <c r="E409" i="9"/>
  <c r="C410" i="9"/>
  <c r="D410" i="9"/>
  <c r="E410" i="9"/>
  <c r="C411" i="9"/>
  <c r="D411" i="9"/>
  <c r="E411" i="9"/>
  <c r="C412" i="9"/>
  <c r="D412" i="9"/>
  <c r="E412" i="9"/>
  <c r="C413" i="9"/>
  <c r="D413" i="9"/>
  <c r="E413" i="9"/>
  <c r="C414" i="9"/>
  <c r="D414" i="9"/>
  <c r="E414" i="9"/>
  <c r="C415" i="9"/>
  <c r="D415" i="9"/>
  <c r="E415" i="9"/>
  <c r="C416" i="9"/>
  <c r="D416" i="9"/>
  <c r="E416" i="9"/>
  <c r="C417" i="9"/>
  <c r="D417" i="9"/>
  <c r="E417" i="9"/>
  <c r="C418" i="9"/>
  <c r="D418" i="9"/>
  <c r="E418" i="9"/>
  <c r="C419" i="9"/>
  <c r="D419" i="9"/>
  <c r="E419" i="9"/>
  <c r="C420" i="9"/>
  <c r="D420" i="9"/>
  <c r="E420" i="9"/>
  <c r="C421" i="9"/>
  <c r="D421" i="9"/>
  <c r="E421" i="9"/>
  <c r="C422" i="9"/>
  <c r="D422" i="9"/>
  <c r="E422" i="9"/>
  <c r="C423" i="9"/>
  <c r="D423" i="9"/>
  <c r="E423" i="9"/>
  <c r="C424" i="9"/>
  <c r="D424" i="9"/>
  <c r="E424" i="9"/>
  <c r="C425" i="9"/>
  <c r="D425" i="9"/>
  <c r="E425" i="9"/>
  <c r="C426" i="9"/>
  <c r="D426" i="9"/>
  <c r="E426" i="9"/>
  <c r="C427" i="9"/>
  <c r="D427" i="9"/>
  <c r="E427" i="9"/>
  <c r="C428" i="9"/>
  <c r="D428" i="9"/>
  <c r="E428" i="9"/>
  <c r="C429" i="9"/>
  <c r="D429" i="9"/>
  <c r="E429" i="9"/>
  <c r="C430" i="9"/>
  <c r="D430" i="9"/>
  <c r="E430" i="9"/>
  <c r="C431" i="9"/>
  <c r="D431" i="9"/>
  <c r="E431" i="9"/>
  <c r="C432" i="9"/>
  <c r="D432" i="9"/>
  <c r="E432" i="9"/>
  <c r="C433" i="9"/>
  <c r="D433" i="9"/>
  <c r="E433" i="9"/>
  <c r="C434" i="9"/>
  <c r="D434" i="9"/>
  <c r="E434" i="9"/>
  <c r="C435" i="9"/>
  <c r="D435" i="9"/>
  <c r="E435" i="9"/>
  <c r="C436" i="9"/>
  <c r="D436" i="9"/>
  <c r="E436" i="9"/>
  <c r="C437" i="9"/>
  <c r="D437" i="9"/>
  <c r="E437" i="9"/>
  <c r="C438" i="9"/>
  <c r="D438" i="9"/>
  <c r="E438" i="9"/>
  <c r="C439" i="9"/>
  <c r="D439" i="9"/>
  <c r="E439" i="9"/>
  <c r="C440" i="9"/>
  <c r="D440" i="9"/>
  <c r="E440" i="9"/>
  <c r="C441" i="9"/>
  <c r="D441" i="9"/>
  <c r="E441" i="9"/>
  <c r="C442" i="9"/>
  <c r="D442" i="9"/>
  <c r="E442" i="9"/>
  <c r="C443" i="9"/>
  <c r="D443" i="9"/>
  <c r="E443" i="9"/>
  <c r="C444" i="9"/>
  <c r="D444" i="9"/>
  <c r="E444" i="9"/>
  <c r="C445" i="9"/>
  <c r="D445" i="9"/>
  <c r="E445" i="9"/>
  <c r="C446" i="9"/>
  <c r="D446" i="9"/>
  <c r="E446" i="9"/>
  <c r="C447" i="9"/>
  <c r="D447" i="9"/>
  <c r="E447" i="9"/>
  <c r="C448" i="9"/>
  <c r="D448" i="9"/>
  <c r="E448" i="9"/>
  <c r="C449" i="9"/>
  <c r="D449" i="9"/>
  <c r="E449" i="9"/>
  <c r="C450" i="9"/>
  <c r="D450" i="9"/>
  <c r="E450" i="9"/>
  <c r="C451" i="9"/>
  <c r="D451" i="9"/>
  <c r="E451" i="9"/>
  <c r="C452" i="9"/>
  <c r="D452" i="9"/>
  <c r="E452" i="9"/>
  <c r="C453" i="9"/>
  <c r="D453" i="9"/>
  <c r="E453" i="9"/>
  <c r="C454" i="9"/>
  <c r="D454" i="9"/>
  <c r="E454" i="9"/>
  <c r="C455" i="9"/>
  <c r="D455" i="9"/>
  <c r="E455" i="9"/>
  <c r="C456" i="9"/>
  <c r="D456" i="9"/>
  <c r="E456" i="9"/>
  <c r="C457" i="9"/>
  <c r="D457" i="9"/>
  <c r="E457" i="9"/>
  <c r="C458" i="9"/>
  <c r="D458" i="9"/>
  <c r="E458" i="9"/>
  <c r="C459" i="9"/>
  <c r="D459" i="9"/>
  <c r="E459" i="9"/>
  <c r="C460" i="9"/>
  <c r="D460" i="9"/>
  <c r="E460" i="9"/>
  <c r="C461" i="9"/>
  <c r="D461" i="9"/>
  <c r="E461" i="9"/>
  <c r="C462" i="9"/>
  <c r="D462" i="9"/>
  <c r="E462" i="9"/>
  <c r="C463" i="9"/>
  <c r="D463" i="9"/>
  <c r="E463" i="9"/>
  <c r="C464" i="9"/>
  <c r="D464" i="9"/>
  <c r="E464" i="9"/>
  <c r="C465" i="9"/>
  <c r="D465" i="9"/>
  <c r="E465" i="9"/>
  <c r="C466" i="9"/>
  <c r="D466" i="9"/>
  <c r="E466" i="9"/>
  <c r="C467" i="9"/>
  <c r="D467" i="9"/>
  <c r="E467" i="9"/>
  <c r="C468" i="9"/>
  <c r="D468" i="9"/>
  <c r="E468" i="9"/>
  <c r="C469" i="9"/>
  <c r="D469" i="9"/>
  <c r="E469" i="9"/>
  <c r="C470" i="9"/>
  <c r="D470" i="9"/>
  <c r="E470" i="9"/>
  <c r="C471" i="9"/>
  <c r="D471" i="9"/>
  <c r="E471" i="9"/>
  <c r="C472" i="9"/>
  <c r="D472" i="9"/>
  <c r="E472" i="9"/>
  <c r="C473" i="9"/>
  <c r="D473" i="9"/>
  <c r="E473" i="9"/>
  <c r="C474" i="9"/>
  <c r="D474" i="9"/>
  <c r="E474" i="9"/>
  <c r="C475" i="9"/>
  <c r="D475" i="9"/>
  <c r="E475" i="9"/>
  <c r="C476" i="9"/>
  <c r="D476" i="9"/>
  <c r="E476" i="9"/>
  <c r="C477" i="9"/>
  <c r="D477" i="9"/>
  <c r="E477" i="9"/>
  <c r="C478" i="9"/>
  <c r="D478" i="9"/>
  <c r="E478" i="9"/>
  <c r="C479" i="9"/>
  <c r="D479" i="9"/>
  <c r="E479" i="9"/>
  <c r="C480" i="9"/>
  <c r="D480" i="9"/>
  <c r="E480" i="9"/>
  <c r="C481" i="9"/>
  <c r="D481" i="9"/>
  <c r="E481" i="9"/>
  <c r="C482" i="9"/>
  <c r="D482" i="9"/>
  <c r="E482" i="9"/>
  <c r="C483" i="9"/>
  <c r="D483" i="9"/>
  <c r="E483" i="9"/>
  <c r="C484" i="9"/>
  <c r="D484" i="9"/>
  <c r="E484" i="9"/>
  <c r="C485" i="9"/>
  <c r="D485" i="9"/>
  <c r="E485" i="9"/>
  <c r="C486" i="9"/>
  <c r="D486" i="9"/>
  <c r="E486" i="9"/>
  <c r="C487" i="9"/>
  <c r="D487" i="9"/>
  <c r="E487" i="9"/>
  <c r="C488" i="9"/>
  <c r="D488" i="9"/>
  <c r="E488" i="9"/>
  <c r="C489" i="9"/>
  <c r="D489" i="9"/>
  <c r="E489" i="9"/>
  <c r="C490" i="9"/>
  <c r="D490" i="9"/>
  <c r="E490" i="9"/>
  <c r="C491" i="9"/>
  <c r="D491" i="9"/>
  <c r="E491" i="9"/>
  <c r="C492" i="9"/>
  <c r="D492" i="9"/>
  <c r="E492" i="9"/>
  <c r="C493" i="9"/>
  <c r="D493" i="9"/>
  <c r="E493" i="9"/>
  <c r="C494" i="9"/>
  <c r="D494" i="9"/>
  <c r="E494" i="9"/>
  <c r="C495" i="9"/>
  <c r="D495" i="9"/>
  <c r="E495" i="9"/>
  <c r="C496" i="9"/>
  <c r="D496" i="9"/>
  <c r="E496" i="9"/>
  <c r="C497" i="9"/>
  <c r="D497" i="9"/>
  <c r="E497" i="9"/>
  <c r="C498" i="9"/>
  <c r="D498" i="9"/>
  <c r="E498" i="9"/>
  <c r="C499" i="9"/>
  <c r="D499" i="9"/>
  <c r="E499" i="9"/>
  <c r="C500" i="9"/>
  <c r="D500" i="9"/>
  <c r="E500" i="9"/>
  <c r="C501" i="9"/>
  <c r="D501" i="9"/>
  <c r="E501" i="9"/>
  <c r="C502" i="9"/>
  <c r="D502" i="9"/>
  <c r="E502" i="9"/>
  <c r="C503" i="9"/>
  <c r="D503" i="9"/>
  <c r="E503" i="9"/>
  <c r="C504" i="9"/>
  <c r="D504" i="9"/>
  <c r="E504" i="9"/>
  <c r="C505" i="9"/>
  <c r="D505" i="9"/>
  <c r="E505" i="9"/>
  <c r="C506" i="9"/>
  <c r="D506" i="9"/>
  <c r="E506" i="9"/>
  <c r="C507" i="9"/>
  <c r="D507" i="9"/>
  <c r="E507" i="9"/>
  <c r="C508" i="9"/>
  <c r="D508" i="9"/>
  <c r="E508" i="9"/>
  <c r="C509" i="9"/>
  <c r="D509" i="9"/>
  <c r="E509" i="9"/>
  <c r="C510" i="9"/>
  <c r="D510" i="9"/>
  <c r="E510" i="9"/>
  <c r="C511" i="9"/>
  <c r="D511" i="9"/>
  <c r="E511" i="9"/>
  <c r="C512" i="9"/>
  <c r="D512" i="9"/>
  <c r="E512" i="9"/>
  <c r="C513" i="9"/>
  <c r="D513" i="9"/>
  <c r="E513" i="9"/>
  <c r="C514" i="9"/>
  <c r="D514" i="9"/>
  <c r="E514" i="9"/>
  <c r="C515" i="9"/>
  <c r="D515" i="9"/>
  <c r="E515" i="9"/>
  <c r="C516" i="9"/>
  <c r="D516" i="9"/>
  <c r="E516" i="9"/>
  <c r="C517" i="9"/>
  <c r="D517" i="9"/>
  <c r="E517" i="9"/>
  <c r="C518" i="9"/>
  <c r="D518" i="9"/>
  <c r="E518" i="9"/>
  <c r="C519" i="9"/>
  <c r="D519" i="9"/>
  <c r="E519" i="9"/>
  <c r="C520" i="9"/>
  <c r="D520" i="9"/>
  <c r="E520" i="9"/>
  <c r="C521" i="9"/>
  <c r="D521" i="9"/>
  <c r="E521" i="9"/>
  <c r="C522" i="9"/>
  <c r="D522" i="9"/>
  <c r="E522" i="9"/>
  <c r="C523" i="9"/>
  <c r="D523" i="9"/>
  <c r="E523" i="9"/>
  <c r="C524" i="9"/>
  <c r="D524" i="9"/>
  <c r="E524" i="9"/>
  <c r="C525" i="9"/>
  <c r="D525" i="9"/>
  <c r="E525" i="9"/>
  <c r="C526" i="9"/>
  <c r="D526" i="9"/>
  <c r="E526" i="9"/>
  <c r="C527" i="9"/>
  <c r="D527" i="9"/>
  <c r="E527" i="9"/>
  <c r="C528" i="9"/>
  <c r="D528" i="9"/>
  <c r="E528" i="9"/>
  <c r="C529" i="9"/>
  <c r="D529" i="9"/>
  <c r="E529" i="9"/>
  <c r="C530" i="9"/>
  <c r="D530" i="9"/>
  <c r="E530" i="9"/>
  <c r="C531" i="9"/>
  <c r="D531" i="9"/>
  <c r="E531" i="9"/>
  <c r="C532" i="9"/>
  <c r="D532" i="9"/>
  <c r="E532" i="9"/>
  <c r="C533" i="9"/>
  <c r="D533" i="9"/>
  <c r="E533" i="9"/>
  <c r="C534" i="9"/>
  <c r="D534" i="9"/>
  <c r="E534" i="9"/>
  <c r="C535" i="9"/>
  <c r="D535" i="9"/>
  <c r="E535" i="9"/>
  <c r="C536" i="9"/>
  <c r="D536" i="9"/>
  <c r="E536" i="9"/>
  <c r="C537" i="9"/>
  <c r="D537" i="9"/>
  <c r="E537" i="9"/>
  <c r="C538" i="9"/>
  <c r="D538" i="9"/>
  <c r="E538" i="9"/>
  <c r="C539" i="9"/>
  <c r="D539" i="9"/>
  <c r="E539" i="9"/>
  <c r="C540" i="9"/>
  <c r="D540" i="9"/>
  <c r="E540" i="9"/>
  <c r="C541" i="9"/>
  <c r="D541" i="9"/>
  <c r="E541" i="9"/>
  <c r="C542" i="9"/>
  <c r="D542" i="9"/>
  <c r="E542" i="9"/>
  <c r="C543" i="9"/>
  <c r="D543" i="9"/>
  <c r="E543" i="9"/>
  <c r="C544" i="9"/>
  <c r="D544" i="9"/>
  <c r="E544" i="9"/>
  <c r="C545" i="9"/>
  <c r="D545" i="9"/>
  <c r="E545" i="9"/>
  <c r="C546" i="9"/>
  <c r="D546" i="9"/>
  <c r="E546" i="9"/>
  <c r="C547" i="9"/>
  <c r="D547" i="9"/>
  <c r="E547" i="9"/>
  <c r="C548" i="9"/>
  <c r="D548" i="9"/>
  <c r="E548" i="9"/>
  <c r="C549" i="9"/>
  <c r="D549" i="9"/>
  <c r="E549" i="9"/>
  <c r="C550" i="9"/>
  <c r="D550" i="9"/>
  <c r="E550" i="9"/>
  <c r="C551" i="9"/>
  <c r="D551" i="9"/>
  <c r="E551" i="9"/>
  <c r="C552" i="9"/>
  <c r="D552" i="9"/>
  <c r="E552" i="9"/>
  <c r="C553" i="9"/>
  <c r="D553" i="9"/>
  <c r="E553" i="9"/>
  <c r="C554" i="9"/>
  <c r="D554" i="9"/>
  <c r="E554" i="9"/>
  <c r="C555" i="9"/>
  <c r="D555" i="9"/>
  <c r="E555" i="9"/>
  <c r="C556" i="9"/>
  <c r="D556" i="9"/>
  <c r="E556" i="9"/>
  <c r="C557" i="9"/>
  <c r="D557" i="9"/>
  <c r="E557" i="9"/>
  <c r="C558" i="9"/>
  <c r="D558" i="9"/>
  <c r="E558" i="9"/>
  <c r="C559" i="9"/>
  <c r="D559" i="9"/>
  <c r="E559" i="9"/>
  <c r="C560" i="9"/>
  <c r="D560" i="9"/>
  <c r="E560" i="9"/>
  <c r="C561" i="9"/>
  <c r="D561" i="9"/>
  <c r="E561" i="9"/>
  <c r="C562" i="9"/>
  <c r="D562" i="9"/>
  <c r="E562" i="9"/>
  <c r="C563" i="9"/>
  <c r="D563" i="9"/>
  <c r="E563" i="9"/>
  <c r="C564" i="9"/>
  <c r="D564" i="9"/>
  <c r="E564" i="9"/>
  <c r="C565" i="9"/>
  <c r="D565" i="9"/>
  <c r="E565" i="9"/>
  <c r="C566" i="9"/>
  <c r="D566" i="9"/>
  <c r="E566" i="9"/>
  <c r="C567" i="9"/>
  <c r="D567" i="9"/>
  <c r="E567" i="9"/>
  <c r="C568" i="9"/>
  <c r="D568" i="9"/>
  <c r="E568" i="9"/>
  <c r="C569" i="9"/>
  <c r="D569" i="9"/>
  <c r="E569" i="9"/>
  <c r="C570" i="9"/>
  <c r="D570" i="9"/>
  <c r="E570" i="9"/>
  <c r="C571" i="9"/>
  <c r="D571" i="9"/>
  <c r="E571" i="9"/>
  <c r="C572" i="9"/>
  <c r="D572" i="9"/>
  <c r="E572" i="9"/>
  <c r="C573" i="9"/>
  <c r="D573" i="9"/>
  <c r="E573" i="9"/>
  <c r="C574" i="9"/>
  <c r="D574" i="9"/>
  <c r="E574" i="9"/>
  <c r="C575" i="9"/>
  <c r="D575" i="9"/>
  <c r="E575" i="9"/>
  <c r="C576" i="9"/>
  <c r="D576" i="9"/>
  <c r="E576" i="9"/>
  <c r="C577" i="9"/>
  <c r="D577" i="9"/>
  <c r="E577" i="9"/>
  <c r="C578" i="9"/>
  <c r="D578" i="9"/>
  <c r="E578" i="9"/>
  <c r="C579" i="9"/>
  <c r="D579" i="9"/>
  <c r="E579" i="9"/>
  <c r="C580" i="9"/>
  <c r="D580" i="9"/>
  <c r="E580" i="9"/>
  <c r="C581" i="9"/>
  <c r="D581" i="9"/>
  <c r="E581" i="9"/>
  <c r="C582" i="9"/>
  <c r="D582" i="9"/>
  <c r="E582" i="9"/>
  <c r="C583" i="9"/>
  <c r="D583" i="9"/>
  <c r="E583" i="9"/>
  <c r="C584" i="9"/>
  <c r="D584" i="9"/>
  <c r="E584" i="9"/>
  <c r="C585" i="9"/>
  <c r="D585" i="9"/>
  <c r="E585" i="9"/>
  <c r="C586" i="9"/>
  <c r="D586" i="9"/>
  <c r="E586" i="9"/>
  <c r="C587" i="9"/>
  <c r="D587" i="9"/>
  <c r="E587" i="9"/>
  <c r="C588" i="9"/>
  <c r="D588" i="9"/>
  <c r="E588" i="9"/>
  <c r="C589" i="9"/>
  <c r="D589" i="9"/>
  <c r="E589" i="9"/>
  <c r="C590" i="9"/>
  <c r="D590" i="9"/>
  <c r="E590" i="9"/>
  <c r="C591" i="9"/>
  <c r="D591" i="9"/>
  <c r="E591" i="9"/>
  <c r="C592" i="9"/>
  <c r="D592" i="9"/>
  <c r="E592" i="9"/>
  <c r="C593" i="9"/>
  <c r="D593" i="9"/>
  <c r="E593" i="9"/>
  <c r="C594" i="9"/>
  <c r="D594" i="9"/>
  <c r="E594" i="9"/>
  <c r="C595" i="9"/>
  <c r="D595" i="9"/>
  <c r="E595" i="9"/>
  <c r="C596" i="9"/>
  <c r="D596" i="9"/>
  <c r="E596" i="9"/>
  <c r="C597" i="9"/>
  <c r="D597" i="9"/>
  <c r="E597" i="9"/>
  <c r="C598" i="9"/>
  <c r="D598" i="9"/>
  <c r="E598" i="9"/>
  <c r="C599" i="9"/>
  <c r="D599" i="9"/>
  <c r="E599" i="9"/>
  <c r="C600" i="9"/>
  <c r="D600" i="9"/>
  <c r="E600" i="9"/>
  <c r="C601" i="9"/>
  <c r="D601" i="9"/>
  <c r="E601" i="9"/>
  <c r="C602" i="9"/>
  <c r="D602" i="9"/>
  <c r="E602" i="9"/>
  <c r="C603" i="9"/>
  <c r="D603" i="9"/>
  <c r="E603" i="9"/>
  <c r="C604" i="9"/>
  <c r="D604" i="9"/>
  <c r="E604" i="9"/>
  <c r="C605" i="9"/>
  <c r="D605" i="9"/>
  <c r="E605" i="9"/>
  <c r="C606" i="9"/>
  <c r="D606" i="9"/>
  <c r="E606" i="9"/>
  <c r="C607" i="9"/>
  <c r="D607" i="9"/>
  <c r="E607" i="9"/>
  <c r="C608" i="9"/>
  <c r="D608" i="9"/>
  <c r="E608" i="9"/>
  <c r="C609" i="9"/>
  <c r="D609" i="9"/>
  <c r="E609" i="9"/>
  <c r="C610" i="9"/>
  <c r="D610" i="9"/>
  <c r="E610" i="9"/>
  <c r="C611" i="9"/>
  <c r="D611" i="9"/>
  <c r="E611" i="9"/>
  <c r="C612" i="9"/>
  <c r="D612" i="9"/>
  <c r="E612" i="9"/>
  <c r="C613" i="9"/>
  <c r="D613" i="9"/>
  <c r="E613" i="9"/>
  <c r="C614" i="9"/>
  <c r="D614" i="9"/>
  <c r="E614" i="9"/>
  <c r="C615" i="9"/>
  <c r="D615" i="9"/>
  <c r="E615" i="9"/>
  <c r="C616" i="9"/>
  <c r="D616" i="9"/>
  <c r="E616" i="9"/>
  <c r="C617" i="9"/>
  <c r="D617" i="9"/>
  <c r="E617" i="9"/>
  <c r="C618" i="9"/>
  <c r="D618" i="9"/>
  <c r="E618" i="9"/>
  <c r="C619" i="9"/>
  <c r="D619" i="9"/>
  <c r="E619" i="9"/>
  <c r="C620" i="9"/>
  <c r="D620" i="9"/>
  <c r="E620" i="9"/>
  <c r="C621" i="9"/>
  <c r="D621" i="9"/>
  <c r="E621" i="9"/>
  <c r="C622" i="9"/>
  <c r="D622" i="9"/>
  <c r="E622" i="9"/>
  <c r="C623" i="9"/>
  <c r="D623" i="9"/>
  <c r="E623" i="9"/>
  <c r="C624" i="9"/>
  <c r="D624" i="9"/>
  <c r="E624" i="9"/>
  <c r="C625" i="9"/>
  <c r="D625" i="9"/>
  <c r="E625" i="9"/>
  <c r="C626" i="9"/>
  <c r="D626" i="9"/>
  <c r="E626" i="9"/>
  <c r="C627" i="9"/>
  <c r="D627" i="9"/>
  <c r="E627" i="9"/>
  <c r="C628" i="9"/>
  <c r="D628" i="9"/>
  <c r="E628" i="9"/>
  <c r="C629" i="9"/>
  <c r="D629" i="9"/>
  <c r="E629" i="9"/>
  <c r="C630" i="9"/>
  <c r="D630" i="9"/>
  <c r="E630" i="9"/>
  <c r="C631" i="9"/>
  <c r="D631" i="9"/>
  <c r="E631" i="9"/>
  <c r="C632" i="9"/>
  <c r="D632" i="9"/>
  <c r="E632" i="9"/>
  <c r="C633" i="9"/>
  <c r="D633" i="9"/>
  <c r="E633" i="9"/>
  <c r="C634" i="9"/>
  <c r="D634" i="9"/>
  <c r="E634" i="9"/>
  <c r="C635" i="9"/>
  <c r="D635" i="9"/>
  <c r="E635" i="9"/>
  <c r="C636" i="9"/>
  <c r="D636" i="9"/>
  <c r="E636" i="9"/>
  <c r="C637" i="9"/>
  <c r="D637" i="9"/>
  <c r="E637" i="9"/>
  <c r="C638" i="9"/>
  <c r="D638" i="9"/>
  <c r="E638" i="9"/>
  <c r="C639" i="9"/>
  <c r="D639" i="9"/>
  <c r="E639" i="9"/>
  <c r="C640" i="9"/>
  <c r="D640" i="9"/>
  <c r="E640" i="9"/>
  <c r="C641" i="9"/>
  <c r="D641" i="9"/>
  <c r="E641" i="9"/>
  <c r="C642" i="9"/>
  <c r="D642" i="9"/>
  <c r="E642" i="9"/>
  <c r="C643" i="9"/>
  <c r="D643" i="9"/>
  <c r="E643" i="9"/>
  <c r="C644" i="9"/>
  <c r="D644" i="9"/>
  <c r="E644" i="9"/>
  <c r="C645" i="9"/>
  <c r="D645" i="9"/>
  <c r="E645" i="9"/>
  <c r="C646" i="9"/>
  <c r="D646" i="9"/>
  <c r="E646" i="9"/>
  <c r="C647" i="9"/>
  <c r="D647" i="9"/>
  <c r="E647" i="9"/>
  <c r="C648" i="9"/>
  <c r="D648" i="9"/>
  <c r="E648" i="9"/>
  <c r="C649" i="9"/>
  <c r="D649" i="9"/>
  <c r="E649" i="9"/>
  <c r="C650" i="9"/>
  <c r="D650" i="9"/>
  <c r="E650" i="9"/>
  <c r="C651" i="9"/>
  <c r="D651" i="9"/>
  <c r="E651" i="9"/>
  <c r="C652" i="9"/>
  <c r="D652" i="9"/>
  <c r="E652" i="9"/>
  <c r="C653" i="9"/>
  <c r="D653" i="9"/>
  <c r="E653" i="9"/>
  <c r="C654" i="9"/>
  <c r="D654" i="9"/>
  <c r="E654" i="9"/>
  <c r="C655" i="9"/>
  <c r="D655" i="9"/>
  <c r="E655" i="9"/>
  <c r="C656" i="9"/>
  <c r="D656" i="9"/>
  <c r="E656" i="9"/>
  <c r="C657" i="9"/>
  <c r="D657" i="9"/>
  <c r="E657" i="9"/>
  <c r="C658" i="9"/>
  <c r="D658" i="9"/>
  <c r="E658" i="9"/>
  <c r="C659" i="9"/>
  <c r="D659" i="9"/>
  <c r="E659" i="9"/>
  <c r="C660" i="9"/>
  <c r="D660" i="9"/>
  <c r="E660" i="9"/>
  <c r="C661" i="9"/>
  <c r="D661" i="9"/>
  <c r="E661" i="9"/>
  <c r="C662" i="9"/>
  <c r="D662" i="9"/>
  <c r="E662" i="9"/>
  <c r="C663" i="9"/>
  <c r="D663" i="9"/>
  <c r="E663" i="9"/>
  <c r="C664" i="9"/>
  <c r="D664" i="9"/>
  <c r="E664" i="9"/>
  <c r="C665" i="9"/>
  <c r="D665" i="9"/>
  <c r="E665" i="9"/>
  <c r="C666" i="9"/>
  <c r="D666" i="9"/>
  <c r="E666" i="9"/>
  <c r="C667" i="9"/>
  <c r="D667" i="9"/>
  <c r="E667" i="9"/>
  <c r="C668" i="9"/>
  <c r="D668" i="9"/>
  <c r="E668" i="9"/>
  <c r="C669" i="9"/>
  <c r="D669" i="9"/>
  <c r="E669" i="9"/>
  <c r="C670" i="9"/>
  <c r="D670" i="9"/>
  <c r="E670" i="9"/>
  <c r="C671" i="9"/>
  <c r="D671" i="9"/>
  <c r="E671" i="9"/>
  <c r="C672" i="9"/>
  <c r="D672" i="9"/>
  <c r="E672" i="9"/>
  <c r="C673" i="9"/>
  <c r="D673" i="9"/>
  <c r="E673" i="9"/>
  <c r="C674" i="9"/>
  <c r="D674" i="9"/>
  <c r="E674" i="9"/>
  <c r="C675" i="9"/>
  <c r="D675" i="9"/>
  <c r="E675" i="9"/>
  <c r="C676" i="9"/>
  <c r="D676" i="9"/>
  <c r="E676" i="9"/>
  <c r="C677" i="9"/>
  <c r="D677" i="9"/>
  <c r="E677" i="9"/>
  <c r="C678" i="9"/>
  <c r="D678" i="9"/>
  <c r="E678" i="9"/>
  <c r="C679" i="9"/>
  <c r="D679" i="9"/>
  <c r="E679" i="9"/>
  <c r="C680" i="9"/>
  <c r="D680" i="9"/>
  <c r="E680" i="9"/>
  <c r="C681" i="9"/>
  <c r="D681" i="9"/>
  <c r="E681" i="9"/>
  <c r="C682" i="9"/>
  <c r="D682" i="9"/>
  <c r="E682" i="9"/>
  <c r="C683" i="9"/>
  <c r="D683" i="9"/>
  <c r="E683" i="9"/>
  <c r="C684" i="9"/>
  <c r="D684" i="9"/>
  <c r="E684" i="9"/>
  <c r="C685" i="9"/>
  <c r="D685" i="9"/>
  <c r="E685" i="9"/>
  <c r="C686" i="9"/>
  <c r="D686" i="9"/>
  <c r="E686" i="9"/>
  <c r="C687" i="9"/>
  <c r="D687" i="9"/>
  <c r="E687" i="9"/>
  <c r="C688" i="9"/>
  <c r="D688" i="9"/>
  <c r="E688" i="9"/>
  <c r="C689" i="9"/>
  <c r="D689" i="9"/>
  <c r="E689" i="9"/>
  <c r="C690" i="9"/>
  <c r="D690" i="9"/>
  <c r="E690" i="9"/>
  <c r="C691" i="9"/>
  <c r="D691" i="9"/>
  <c r="E691" i="9"/>
  <c r="C692" i="9"/>
  <c r="D692" i="9"/>
  <c r="E692" i="9"/>
  <c r="C693" i="9"/>
  <c r="D693" i="9"/>
  <c r="E693" i="9"/>
  <c r="C694" i="9"/>
  <c r="D694" i="9"/>
  <c r="E694" i="9"/>
  <c r="C695" i="9"/>
  <c r="D695" i="9"/>
  <c r="E695" i="9"/>
  <c r="C696" i="9"/>
  <c r="D696" i="9"/>
  <c r="E696" i="9"/>
  <c r="C697" i="9"/>
  <c r="D697" i="9"/>
  <c r="E697" i="9"/>
  <c r="C698" i="9"/>
  <c r="D698" i="9"/>
  <c r="E698" i="9"/>
  <c r="C699" i="9"/>
  <c r="D699" i="9"/>
  <c r="E699" i="9"/>
  <c r="C700" i="9"/>
  <c r="D700" i="9"/>
  <c r="E700" i="9"/>
  <c r="C701" i="9"/>
  <c r="D701" i="9"/>
  <c r="E701" i="9"/>
  <c r="C702" i="9"/>
  <c r="D702" i="9"/>
  <c r="E702" i="9"/>
  <c r="C703" i="9"/>
  <c r="D703" i="9"/>
  <c r="E703" i="9"/>
  <c r="C704" i="9"/>
  <c r="D704" i="9"/>
  <c r="E704" i="9"/>
  <c r="C705" i="9"/>
  <c r="D705" i="9"/>
  <c r="E705" i="9"/>
  <c r="C706" i="9"/>
  <c r="D706" i="9"/>
  <c r="E706" i="9"/>
  <c r="C707" i="9"/>
  <c r="D707" i="9"/>
  <c r="E707" i="9"/>
  <c r="C708" i="9"/>
  <c r="D708" i="9"/>
  <c r="E708" i="9"/>
  <c r="C709" i="9"/>
  <c r="D709" i="9"/>
  <c r="E709" i="9"/>
  <c r="C710" i="9"/>
  <c r="D710" i="9"/>
  <c r="E710" i="9"/>
  <c r="C711" i="9"/>
  <c r="D711" i="9"/>
  <c r="E711" i="9"/>
  <c r="C712" i="9"/>
  <c r="D712" i="9"/>
  <c r="E712" i="9"/>
  <c r="C713" i="9"/>
  <c r="D713" i="9"/>
  <c r="E713" i="9"/>
  <c r="C714" i="9"/>
  <c r="D714" i="9"/>
  <c r="E714" i="9"/>
  <c r="C715" i="9"/>
  <c r="D715" i="9"/>
  <c r="E715" i="9"/>
  <c r="C716" i="9"/>
  <c r="D716" i="9"/>
  <c r="E716" i="9"/>
  <c r="C717" i="9"/>
  <c r="D717" i="9"/>
  <c r="E717" i="9"/>
  <c r="C718" i="9"/>
  <c r="D718" i="9"/>
  <c r="E718" i="9"/>
  <c r="C719" i="9"/>
  <c r="D719" i="9"/>
  <c r="E719" i="9"/>
  <c r="C720" i="9"/>
  <c r="D720" i="9"/>
  <c r="E720" i="9"/>
  <c r="C721" i="9"/>
  <c r="D721" i="9"/>
  <c r="E721" i="9"/>
  <c r="C722" i="9"/>
  <c r="D722" i="9"/>
  <c r="E722" i="9"/>
  <c r="C723" i="9"/>
  <c r="D723" i="9"/>
  <c r="E723" i="9"/>
  <c r="C724" i="9"/>
  <c r="D724" i="9"/>
  <c r="E724" i="9"/>
  <c r="C725" i="9"/>
  <c r="D725" i="9"/>
  <c r="E725" i="9"/>
  <c r="C726" i="9"/>
  <c r="D726" i="9"/>
  <c r="E726" i="9"/>
  <c r="C727" i="9"/>
  <c r="D727" i="9"/>
  <c r="E727" i="9"/>
  <c r="C728" i="9"/>
  <c r="D728" i="9"/>
  <c r="E728" i="9"/>
  <c r="C729" i="9"/>
  <c r="D729" i="9"/>
  <c r="E729" i="9"/>
  <c r="C730" i="9"/>
  <c r="D730" i="9"/>
  <c r="E730" i="9"/>
  <c r="C731" i="9"/>
  <c r="D731" i="9"/>
  <c r="E731" i="9"/>
  <c r="C732" i="9"/>
  <c r="D732" i="9"/>
  <c r="E732" i="9"/>
  <c r="C733" i="9"/>
  <c r="D733" i="9"/>
  <c r="E733" i="9"/>
  <c r="C734" i="9"/>
  <c r="D734" i="9"/>
  <c r="E734" i="9"/>
  <c r="C735" i="9"/>
  <c r="D735" i="9"/>
  <c r="E735" i="9"/>
  <c r="C736" i="9"/>
  <c r="D736" i="9"/>
  <c r="E736" i="9"/>
  <c r="C737" i="9"/>
  <c r="D737" i="9"/>
  <c r="E737" i="9"/>
  <c r="C738" i="9"/>
  <c r="D738" i="9"/>
  <c r="E738" i="9"/>
  <c r="C739" i="9"/>
  <c r="D739" i="9"/>
  <c r="E739" i="9"/>
  <c r="C740" i="9"/>
  <c r="D740" i="9"/>
  <c r="E740" i="9"/>
  <c r="C741" i="9"/>
  <c r="D741" i="9"/>
  <c r="E741" i="9"/>
  <c r="C742" i="9"/>
  <c r="D742" i="9"/>
  <c r="E742" i="9"/>
  <c r="C743" i="9"/>
  <c r="D743" i="9"/>
  <c r="E743" i="9"/>
  <c r="C744" i="9"/>
  <c r="D744" i="9"/>
  <c r="E744" i="9"/>
  <c r="C745" i="9"/>
  <c r="D745" i="9"/>
  <c r="E745" i="9"/>
  <c r="C746" i="9"/>
  <c r="D746" i="9"/>
  <c r="E746" i="9"/>
  <c r="C747" i="9"/>
  <c r="D747" i="9"/>
  <c r="E747" i="9"/>
  <c r="C748" i="9"/>
  <c r="D748" i="9"/>
  <c r="E748" i="9"/>
  <c r="C749" i="9"/>
  <c r="D749" i="9"/>
  <c r="E749" i="9"/>
  <c r="C750" i="9"/>
  <c r="D750" i="9"/>
  <c r="E750" i="9"/>
  <c r="C751" i="9"/>
  <c r="D751" i="9"/>
  <c r="E751" i="9"/>
  <c r="C752" i="9"/>
  <c r="D752" i="9"/>
  <c r="E752" i="9"/>
  <c r="C753" i="9"/>
  <c r="D753" i="9"/>
  <c r="E753" i="9"/>
  <c r="C754" i="9"/>
  <c r="D754" i="9"/>
  <c r="E754" i="9"/>
  <c r="C755" i="9"/>
  <c r="D755" i="9"/>
  <c r="E755" i="9"/>
  <c r="C756" i="9"/>
  <c r="D756" i="9"/>
  <c r="E756" i="9"/>
  <c r="C757" i="9"/>
  <c r="D757" i="9"/>
  <c r="E757" i="9"/>
  <c r="C758" i="9"/>
  <c r="D758" i="9"/>
  <c r="E758" i="9"/>
  <c r="C759" i="9"/>
  <c r="D759" i="9"/>
  <c r="E759" i="9"/>
  <c r="C760" i="9"/>
  <c r="D760" i="9"/>
  <c r="E760" i="9"/>
  <c r="C761" i="9"/>
  <c r="D761" i="9"/>
  <c r="E761" i="9"/>
  <c r="C762" i="9"/>
  <c r="D762" i="9"/>
  <c r="E762" i="9"/>
  <c r="C763" i="9"/>
  <c r="D763" i="9"/>
  <c r="E763" i="9"/>
  <c r="C764" i="9"/>
  <c r="D764" i="9"/>
  <c r="E764" i="9"/>
  <c r="C765" i="9"/>
  <c r="D765" i="9"/>
  <c r="E765" i="9"/>
  <c r="C766" i="9"/>
  <c r="D766" i="9"/>
  <c r="E766" i="9"/>
  <c r="C767" i="9"/>
  <c r="D767" i="9"/>
  <c r="E767" i="9"/>
  <c r="C768" i="9"/>
  <c r="D768" i="9"/>
  <c r="E768" i="9"/>
  <c r="C769" i="9"/>
  <c r="D769" i="9"/>
  <c r="E769" i="9"/>
  <c r="C770" i="9"/>
  <c r="D770" i="9"/>
  <c r="E770" i="9"/>
  <c r="C771" i="9"/>
  <c r="D771" i="9"/>
  <c r="E771" i="9"/>
  <c r="C772" i="9"/>
  <c r="D772" i="9"/>
  <c r="E772" i="9"/>
  <c r="C773" i="9"/>
  <c r="D773" i="9"/>
  <c r="E773" i="9"/>
  <c r="C774" i="9"/>
  <c r="D774" i="9"/>
  <c r="E774" i="9"/>
  <c r="C775" i="9"/>
  <c r="D775" i="9"/>
  <c r="E775" i="9"/>
  <c r="C776" i="9"/>
  <c r="D776" i="9"/>
  <c r="E776" i="9"/>
  <c r="C777" i="9"/>
  <c r="D777" i="9"/>
  <c r="E777" i="9"/>
  <c r="C778" i="9"/>
  <c r="D778" i="9"/>
  <c r="E778" i="9"/>
  <c r="C779" i="9"/>
  <c r="D779" i="9"/>
  <c r="E779" i="9"/>
  <c r="C780" i="9"/>
  <c r="D780" i="9"/>
  <c r="E780" i="9"/>
  <c r="C781" i="9"/>
  <c r="D781" i="9"/>
  <c r="E781" i="9"/>
  <c r="C782" i="9"/>
  <c r="D782" i="9"/>
  <c r="E782" i="9"/>
  <c r="C783" i="9"/>
  <c r="D783" i="9"/>
  <c r="E783" i="9"/>
  <c r="C784" i="9"/>
  <c r="D784" i="9"/>
  <c r="E784" i="9"/>
  <c r="C785" i="9"/>
  <c r="D785" i="9"/>
  <c r="E785" i="9"/>
  <c r="C786" i="9"/>
  <c r="D786" i="9"/>
  <c r="E786" i="9"/>
  <c r="C787" i="9"/>
  <c r="D787" i="9"/>
  <c r="E787" i="9"/>
  <c r="C788" i="9"/>
  <c r="D788" i="9"/>
  <c r="E788" i="9"/>
  <c r="C789" i="9"/>
  <c r="D789" i="9"/>
  <c r="E789" i="9"/>
  <c r="C790" i="9"/>
  <c r="D790" i="9"/>
  <c r="E790" i="9"/>
  <c r="C791" i="9"/>
  <c r="D791" i="9"/>
  <c r="E791" i="9"/>
  <c r="C792" i="9"/>
  <c r="D792" i="9"/>
  <c r="E792" i="9"/>
  <c r="C793" i="9"/>
  <c r="D793" i="9"/>
  <c r="E793" i="9"/>
  <c r="C794" i="9"/>
  <c r="D794" i="9"/>
  <c r="E794" i="9"/>
  <c r="C795" i="9"/>
  <c r="D795" i="9"/>
  <c r="E795" i="9"/>
  <c r="C796" i="9"/>
  <c r="D796" i="9"/>
  <c r="E796" i="9"/>
  <c r="C797" i="9"/>
  <c r="D797" i="9"/>
  <c r="E797" i="9"/>
  <c r="C798" i="9"/>
  <c r="D798" i="9"/>
  <c r="E798" i="9"/>
  <c r="C799" i="9"/>
  <c r="D799" i="9"/>
  <c r="E799" i="9"/>
  <c r="C800" i="9"/>
  <c r="D800" i="9"/>
  <c r="E800" i="9"/>
  <c r="C801" i="9"/>
  <c r="D801" i="9"/>
  <c r="E801" i="9"/>
  <c r="C802" i="9"/>
  <c r="D802" i="9"/>
  <c r="E802" i="9"/>
  <c r="C803" i="9"/>
  <c r="D803" i="9"/>
  <c r="E803" i="9"/>
  <c r="C804" i="9"/>
  <c r="D804" i="9"/>
  <c r="E804" i="9"/>
  <c r="C805" i="9"/>
  <c r="D805" i="9"/>
  <c r="E805" i="9"/>
  <c r="C806" i="9"/>
  <c r="D806" i="9"/>
  <c r="E806" i="9"/>
  <c r="C807" i="9"/>
  <c r="D807" i="9"/>
  <c r="E807" i="9"/>
  <c r="C808" i="9"/>
  <c r="D808" i="9"/>
  <c r="E808" i="9"/>
  <c r="C809" i="9"/>
  <c r="D809" i="9"/>
  <c r="E809" i="9"/>
  <c r="C810" i="9"/>
  <c r="D810" i="9"/>
  <c r="E810" i="9"/>
  <c r="C811" i="9"/>
  <c r="D811" i="9"/>
  <c r="E811" i="9"/>
  <c r="C812" i="9"/>
  <c r="D812" i="9"/>
  <c r="E812" i="9"/>
  <c r="C813" i="9"/>
  <c r="D813" i="9"/>
  <c r="E813" i="9"/>
  <c r="C814" i="9"/>
  <c r="D814" i="9"/>
  <c r="E814" i="9"/>
  <c r="C815" i="9"/>
  <c r="D815" i="9"/>
  <c r="E815" i="9"/>
  <c r="C816" i="9"/>
  <c r="D816" i="9"/>
  <c r="E816" i="9"/>
  <c r="C817" i="9"/>
  <c r="D817" i="9"/>
  <c r="E817" i="9"/>
  <c r="C818" i="9"/>
  <c r="D818" i="9"/>
  <c r="E818" i="9"/>
  <c r="C819" i="9"/>
  <c r="D819" i="9"/>
  <c r="E819" i="9"/>
  <c r="C820" i="9"/>
  <c r="D820" i="9"/>
  <c r="E820" i="9"/>
  <c r="C821" i="9"/>
  <c r="D821" i="9"/>
  <c r="E821" i="9"/>
  <c r="C822" i="9"/>
  <c r="D822" i="9"/>
  <c r="E822" i="9"/>
  <c r="C823" i="9"/>
  <c r="D823" i="9"/>
  <c r="E823" i="9"/>
  <c r="C824" i="9"/>
  <c r="D824" i="9"/>
  <c r="E824" i="9"/>
  <c r="C825" i="9"/>
  <c r="D825" i="9"/>
  <c r="E825" i="9"/>
  <c r="C826" i="9"/>
  <c r="D826" i="9"/>
  <c r="E826" i="9"/>
  <c r="C827" i="9"/>
  <c r="D827" i="9"/>
  <c r="E827" i="9"/>
  <c r="C828" i="9"/>
  <c r="D828" i="9"/>
  <c r="E828" i="9"/>
  <c r="C829" i="9"/>
  <c r="D829" i="9"/>
  <c r="E829" i="9"/>
  <c r="C830" i="9"/>
  <c r="D830" i="9"/>
  <c r="E830" i="9"/>
  <c r="C831" i="9"/>
  <c r="D831" i="9"/>
  <c r="E831" i="9"/>
  <c r="C832" i="9"/>
  <c r="D832" i="9"/>
  <c r="E832" i="9"/>
  <c r="C833" i="9"/>
  <c r="D833" i="9"/>
  <c r="E833" i="9"/>
  <c r="C834" i="9"/>
  <c r="D834" i="9"/>
  <c r="E834" i="9"/>
  <c r="C835" i="9"/>
  <c r="D835" i="9"/>
  <c r="E835" i="9"/>
  <c r="C836" i="9"/>
  <c r="D836" i="9"/>
  <c r="E836" i="9"/>
  <c r="C837" i="9"/>
  <c r="D837" i="9"/>
  <c r="E837" i="9"/>
  <c r="C838" i="9"/>
  <c r="D838" i="9"/>
  <c r="E838" i="9"/>
  <c r="C839" i="9"/>
  <c r="D839" i="9"/>
  <c r="E839" i="9"/>
  <c r="C840" i="9"/>
  <c r="D840" i="9"/>
  <c r="E840" i="9"/>
  <c r="C841" i="9"/>
  <c r="D841" i="9"/>
  <c r="E841" i="9"/>
  <c r="C842" i="9"/>
  <c r="D842" i="9"/>
  <c r="E842" i="9"/>
  <c r="C843" i="9"/>
  <c r="D843" i="9"/>
  <c r="E843" i="9"/>
  <c r="C844" i="9"/>
  <c r="D844" i="9"/>
  <c r="E844" i="9"/>
  <c r="C845" i="9"/>
  <c r="D845" i="9"/>
  <c r="E845" i="9"/>
  <c r="C846" i="9"/>
  <c r="D846" i="9"/>
  <c r="E846" i="9"/>
  <c r="C847" i="9"/>
  <c r="D847" i="9"/>
  <c r="E847" i="9"/>
  <c r="C848" i="9"/>
  <c r="D848" i="9"/>
  <c r="E848" i="9"/>
  <c r="C849" i="9"/>
  <c r="D849" i="9"/>
  <c r="E849" i="9"/>
  <c r="C850" i="9"/>
  <c r="D850" i="9"/>
  <c r="E850" i="9"/>
  <c r="C851" i="9"/>
  <c r="D851" i="9"/>
  <c r="E851" i="9"/>
  <c r="C852" i="9"/>
  <c r="D852" i="9"/>
  <c r="E852" i="9"/>
  <c r="C853" i="9"/>
  <c r="D853" i="9"/>
  <c r="E853" i="9"/>
  <c r="C854" i="9"/>
  <c r="D854" i="9"/>
  <c r="E854" i="9"/>
  <c r="C855" i="9"/>
  <c r="D855" i="9"/>
  <c r="E855" i="9"/>
  <c r="C856" i="9"/>
  <c r="D856" i="9"/>
  <c r="E856" i="9"/>
  <c r="C857" i="9"/>
  <c r="D857" i="9"/>
  <c r="E857" i="9"/>
  <c r="C858" i="9"/>
  <c r="D858" i="9"/>
  <c r="E858" i="9"/>
  <c r="C859" i="9"/>
  <c r="D859" i="9"/>
  <c r="E859" i="9"/>
  <c r="C860" i="9"/>
  <c r="D860" i="9"/>
  <c r="E860" i="9"/>
  <c r="C861" i="9"/>
  <c r="D861" i="9"/>
  <c r="E861" i="9"/>
  <c r="C862" i="9"/>
  <c r="D862" i="9"/>
  <c r="E862" i="9"/>
  <c r="C863" i="9"/>
  <c r="D863" i="9"/>
  <c r="E863" i="9"/>
  <c r="C864" i="9"/>
  <c r="D864" i="9"/>
  <c r="E864" i="9"/>
  <c r="C865" i="9"/>
  <c r="D865" i="9"/>
  <c r="E865" i="9"/>
  <c r="C866" i="9"/>
  <c r="D866" i="9"/>
  <c r="E866" i="9"/>
  <c r="C867" i="9"/>
  <c r="D867" i="9"/>
  <c r="E867" i="9"/>
  <c r="C868" i="9"/>
  <c r="D868" i="9"/>
  <c r="E868" i="9"/>
  <c r="C869" i="9"/>
  <c r="D869" i="9"/>
  <c r="E869" i="9"/>
  <c r="C870" i="9"/>
  <c r="D870" i="9"/>
  <c r="E870" i="9"/>
  <c r="C871" i="9"/>
  <c r="D871" i="9"/>
  <c r="E871" i="9"/>
  <c r="C872" i="9"/>
  <c r="D872" i="9"/>
  <c r="E872" i="9"/>
  <c r="C873" i="9"/>
  <c r="D873" i="9"/>
  <c r="E873" i="9"/>
  <c r="C874" i="9"/>
  <c r="D874" i="9"/>
  <c r="E874" i="9"/>
  <c r="C875" i="9"/>
  <c r="D875" i="9"/>
  <c r="E875" i="9"/>
  <c r="C876" i="9"/>
  <c r="D876" i="9"/>
  <c r="E876" i="9"/>
  <c r="C877" i="9"/>
  <c r="D877" i="9"/>
  <c r="E877" i="9"/>
  <c r="C878" i="9"/>
  <c r="D878" i="9"/>
  <c r="E878" i="9"/>
  <c r="C879" i="9"/>
  <c r="D879" i="9"/>
  <c r="E879" i="9"/>
  <c r="C880" i="9"/>
  <c r="D880" i="9"/>
  <c r="E880" i="9"/>
  <c r="C881" i="9"/>
  <c r="D881" i="9"/>
  <c r="E881" i="9"/>
  <c r="C882" i="9"/>
  <c r="D882" i="9"/>
  <c r="E882" i="9"/>
  <c r="C883" i="9"/>
  <c r="D883" i="9"/>
  <c r="E883" i="9"/>
  <c r="C884" i="9"/>
  <c r="D884" i="9"/>
  <c r="E884" i="9"/>
  <c r="C885" i="9"/>
  <c r="D885" i="9"/>
  <c r="E885" i="9"/>
  <c r="C886" i="9"/>
  <c r="D886" i="9"/>
  <c r="E886" i="9"/>
  <c r="C887" i="9"/>
  <c r="D887" i="9"/>
  <c r="E887" i="9"/>
  <c r="C888" i="9"/>
  <c r="D888" i="9"/>
  <c r="E888" i="9"/>
  <c r="C889" i="9"/>
  <c r="D889" i="9"/>
  <c r="E889" i="9"/>
  <c r="C890" i="9"/>
  <c r="D890" i="9"/>
  <c r="E890" i="9"/>
  <c r="C891" i="9"/>
  <c r="D891" i="9"/>
  <c r="E891" i="9"/>
  <c r="C892" i="9"/>
  <c r="D892" i="9"/>
  <c r="E892" i="9"/>
  <c r="C893" i="9"/>
  <c r="D893" i="9"/>
  <c r="E893" i="9"/>
  <c r="C894" i="9"/>
  <c r="D894" i="9"/>
  <c r="E894" i="9"/>
  <c r="C895" i="9"/>
  <c r="D895" i="9"/>
  <c r="E895" i="9"/>
  <c r="C896" i="9"/>
  <c r="D896" i="9"/>
  <c r="E896" i="9"/>
  <c r="C897" i="9"/>
  <c r="D897" i="9"/>
  <c r="E897" i="9"/>
  <c r="C898" i="9"/>
  <c r="D898" i="9"/>
  <c r="E898" i="9"/>
  <c r="C899" i="9"/>
  <c r="D899" i="9"/>
  <c r="E899" i="9"/>
  <c r="C900" i="9"/>
  <c r="D900" i="9"/>
  <c r="E900" i="9"/>
  <c r="C901" i="9"/>
  <c r="D901" i="9"/>
  <c r="E901" i="9"/>
  <c r="C902" i="9"/>
  <c r="D902" i="9"/>
  <c r="E902" i="9"/>
  <c r="C903" i="9"/>
  <c r="D903" i="9"/>
  <c r="E903" i="9"/>
  <c r="C904" i="9"/>
  <c r="D904" i="9"/>
  <c r="E904" i="9"/>
  <c r="C905" i="9"/>
  <c r="D905" i="9"/>
  <c r="E905" i="9"/>
  <c r="C906" i="9"/>
  <c r="D906" i="9"/>
  <c r="E906" i="9"/>
  <c r="C907" i="9"/>
  <c r="D907" i="9"/>
  <c r="E907" i="9"/>
  <c r="C908" i="9"/>
  <c r="D908" i="9"/>
  <c r="E908" i="9"/>
  <c r="C909" i="9"/>
  <c r="D909" i="9"/>
  <c r="E909" i="9"/>
  <c r="C910" i="9"/>
  <c r="D910" i="9"/>
  <c r="E910" i="9"/>
  <c r="C911" i="9"/>
  <c r="D911" i="9"/>
  <c r="E911" i="9"/>
  <c r="C912" i="9"/>
  <c r="D912" i="9"/>
  <c r="E912" i="9"/>
  <c r="C913" i="9"/>
  <c r="D913" i="9"/>
  <c r="E913" i="9"/>
  <c r="C914" i="9"/>
  <c r="D914" i="9"/>
  <c r="E914" i="9"/>
  <c r="C915" i="9"/>
  <c r="D915" i="9"/>
  <c r="E915" i="9"/>
  <c r="C916" i="9"/>
  <c r="D916" i="9"/>
  <c r="E916" i="9"/>
  <c r="C917" i="9"/>
  <c r="D917" i="9"/>
  <c r="E917" i="9"/>
  <c r="C918" i="9"/>
  <c r="D918" i="9"/>
  <c r="E918" i="9"/>
  <c r="C919" i="9"/>
  <c r="D919" i="9"/>
  <c r="E919" i="9"/>
  <c r="C920" i="9"/>
  <c r="D920" i="9"/>
  <c r="E920" i="9"/>
  <c r="C921" i="9"/>
  <c r="D921" i="9"/>
  <c r="E921" i="9"/>
  <c r="C922" i="9"/>
  <c r="D922" i="9"/>
  <c r="E922" i="9"/>
  <c r="C923" i="9"/>
  <c r="D923" i="9"/>
  <c r="E923" i="9"/>
  <c r="C924" i="9"/>
  <c r="D924" i="9"/>
  <c r="E924" i="9"/>
  <c r="C925" i="9"/>
  <c r="D925" i="9"/>
  <c r="E925" i="9"/>
  <c r="C926" i="9"/>
  <c r="D926" i="9"/>
  <c r="E926" i="9"/>
  <c r="C927" i="9"/>
  <c r="D927" i="9"/>
  <c r="E927" i="9"/>
  <c r="C928" i="9"/>
  <c r="D928" i="9"/>
  <c r="E928" i="9"/>
  <c r="C929" i="9"/>
  <c r="D929" i="9"/>
  <c r="E929" i="9"/>
  <c r="C930" i="9"/>
  <c r="D930" i="9"/>
  <c r="E930" i="9"/>
  <c r="C931" i="9"/>
  <c r="D931" i="9"/>
  <c r="E931" i="9"/>
  <c r="C932" i="9"/>
  <c r="D932" i="9"/>
  <c r="E932" i="9"/>
  <c r="C933" i="9"/>
  <c r="D933" i="9"/>
  <c r="E933" i="9"/>
  <c r="C934" i="9"/>
  <c r="D934" i="9"/>
  <c r="E934" i="9"/>
  <c r="C935" i="9"/>
  <c r="D935" i="9"/>
  <c r="E935" i="9"/>
  <c r="C936" i="9"/>
  <c r="D936" i="9"/>
  <c r="E936" i="9"/>
  <c r="C937" i="9"/>
  <c r="D937" i="9"/>
  <c r="E937" i="9"/>
  <c r="C938" i="9"/>
  <c r="D938" i="9"/>
  <c r="E938" i="9"/>
  <c r="C939" i="9"/>
  <c r="D939" i="9"/>
  <c r="E939" i="9"/>
  <c r="C940" i="9"/>
  <c r="D940" i="9"/>
  <c r="E940" i="9"/>
  <c r="C941" i="9"/>
  <c r="D941" i="9"/>
  <c r="E941" i="9"/>
  <c r="C942" i="9"/>
  <c r="D942" i="9"/>
  <c r="E942" i="9"/>
  <c r="C943" i="9"/>
  <c r="D943" i="9"/>
  <c r="E943" i="9"/>
  <c r="C944" i="9"/>
  <c r="D944" i="9"/>
  <c r="E944" i="9"/>
  <c r="C945" i="9"/>
  <c r="D945" i="9"/>
  <c r="E945" i="9"/>
  <c r="C946" i="9"/>
  <c r="D946" i="9"/>
  <c r="E946" i="9"/>
  <c r="C947" i="9"/>
  <c r="D947" i="9"/>
  <c r="E947" i="9"/>
  <c r="C948" i="9"/>
  <c r="D948" i="9"/>
  <c r="E948" i="9"/>
  <c r="C949" i="9"/>
  <c r="D949" i="9"/>
  <c r="E949" i="9"/>
  <c r="C950" i="9"/>
  <c r="D950" i="9"/>
  <c r="E950" i="9"/>
  <c r="C951" i="9"/>
  <c r="D951" i="9"/>
  <c r="E951" i="9"/>
  <c r="C952" i="9"/>
  <c r="D952" i="9"/>
  <c r="E952" i="9"/>
  <c r="C953" i="9"/>
  <c r="D953" i="9"/>
  <c r="E953" i="9"/>
  <c r="C954" i="9"/>
  <c r="D954" i="9"/>
  <c r="E954" i="9"/>
  <c r="C955" i="9"/>
  <c r="D955" i="9"/>
  <c r="E955" i="9"/>
  <c r="C956" i="9"/>
  <c r="D956" i="9"/>
  <c r="E956" i="9"/>
  <c r="C957" i="9"/>
  <c r="D957" i="9"/>
  <c r="E957" i="9"/>
  <c r="C958" i="9"/>
  <c r="D958" i="9"/>
  <c r="E958" i="9"/>
  <c r="C959" i="9"/>
  <c r="D959" i="9"/>
  <c r="E959" i="9"/>
  <c r="C960" i="9"/>
  <c r="D960" i="9"/>
  <c r="E960" i="9"/>
  <c r="C961" i="9"/>
  <c r="D961" i="9"/>
  <c r="E961" i="9"/>
  <c r="C962" i="9"/>
  <c r="D962" i="9"/>
  <c r="E962" i="9"/>
  <c r="C963" i="9"/>
  <c r="D963" i="9"/>
  <c r="E963" i="9"/>
  <c r="C964" i="9"/>
  <c r="D964" i="9"/>
  <c r="E964" i="9"/>
  <c r="C965" i="9"/>
  <c r="D965" i="9"/>
  <c r="E965" i="9"/>
  <c r="C966" i="9"/>
  <c r="D966" i="9"/>
  <c r="E966" i="9"/>
  <c r="C967" i="9"/>
  <c r="D967" i="9"/>
  <c r="E967" i="9"/>
  <c r="C968" i="9"/>
  <c r="D968" i="9"/>
  <c r="E968" i="9"/>
  <c r="C969" i="9"/>
  <c r="D969" i="9"/>
  <c r="E969" i="9"/>
  <c r="C970" i="9"/>
  <c r="D970" i="9"/>
  <c r="E970" i="9"/>
  <c r="C971" i="9"/>
  <c r="D971" i="9"/>
  <c r="E971" i="9"/>
  <c r="C972" i="9"/>
  <c r="D972" i="9"/>
  <c r="E972" i="9"/>
  <c r="C973" i="9"/>
  <c r="D973" i="9"/>
  <c r="E973" i="9"/>
  <c r="C974" i="9"/>
  <c r="D974" i="9"/>
  <c r="E974" i="9"/>
  <c r="C975" i="9"/>
  <c r="D975" i="9"/>
  <c r="E975" i="9"/>
  <c r="C976" i="9"/>
  <c r="D976" i="9"/>
  <c r="E976" i="9"/>
  <c r="C977" i="9"/>
  <c r="D977" i="9"/>
  <c r="E977" i="9"/>
  <c r="C978" i="9"/>
  <c r="D978" i="9"/>
  <c r="E978" i="9"/>
  <c r="C979" i="9"/>
  <c r="D979" i="9"/>
  <c r="E979" i="9"/>
  <c r="C980" i="9"/>
  <c r="D980" i="9"/>
  <c r="E980" i="9"/>
  <c r="C981" i="9"/>
  <c r="D981" i="9"/>
  <c r="E981" i="9"/>
  <c r="C982" i="9"/>
  <c r="D982" i="9"/>
  <c r="E982" i="9"/>
  <c r="C983" i="9"/>
  <c r="D983" i="9"/>
  <c r="E983" i="9"/>
  <c r="C984" i="9"/>
  <c r="D984" i="9"/>
  <c r="E984" i="9"/>
  <c r="C985" i="9"/>
  <c r="D985" i="9"/>
  <c r="E985" i="9"/>
  <c r="C986" i="9"/>
  <c r="D986" i="9"/>
  <c r="E986" i="9"/>
  <c r="C987" i="9"/>
  <c r="D987" i="9"/>
  <c r="E987" i="9"/>
  <c r="C988" i="9"/>
  <c r="D988" i="9"/>
  <c r="E988" i="9"/>
  <c r="C989" i="9"/>
  <c r="D989" i="9"/>
  <c r="E989" i="9"/>
  <c r="C990" i="9"/>
  <c r="D990" i="9"/>
  <c r="E990" i="9"/>
  <c r="C991" i="9"/>
  <c r="D991" i="9"/>
  <c r="E991" i="9"/>
  <c r="C992" i="9"/>
  <c r="D992" i="9"/>
  <c r="E992" i="9"/>
  <c r="C993" i="9"/>
  <c r="D993" i="9"/>
  <c r="E993" i="9"/>
  <c r="C994" i="9"/>
  <c r="D994" i="9"/>
  <c r="E994" i="9"/>
  <c r="C995" i="9"/>
  <c r="D995" i="9"/>
  <c r="E995" i="9"/>
  <c r="C996" i="9"/>
  <c r="D996" i="9"/>
  <c r="E996" i="9"/>
  <c r="C997" i="9"/>
  <c r="D997" i="9"/>
  <c r="E997" i="9"/>
  <c r="C998" i="9"/>
  <c r="D998" i="9"/>
  <c r="E998" i="9"/>
  <c r="C999" i="9"/>
  <c r="D999" i="9"/>
  <c r="E999" i="9"/>
  <c r="C1000" i="9"/>
  <c r="D1000" i="9"/>
  <c r="E1000" i="9"/>
  <c r="C1001" i="9"/>
  <c r="D1001" i="9"/>
  <c r="E1001" i="9"/>
  <c r="C1002" i="9"/>
  <c r="D1002" i="9"/>
  <c r="E1002" i="9"/>
  <c r="C1003" i="9"/>
  <c r="D1003" i="9"/>
  <c r="E1003" i="9"/>
  <c r="C1004" i="9"/>
  <c r="D1004" i="9"/>
  <c r="E1004" i="9"/>
  <c r="C1005" i="9"/>
  <c r="D1005" i="9"/>
  <c r="E1005" i="9"/>
  <c r="C1006" i="9"/>
  <c r="D1006" i="9"/>
  <c r="E1006" i="9"/>
  <c r="C1007" i="9"/>
  <c r="D1007" i="9"/>
  <c r="E1007" i="9"/>
  <c r="C1008" i="9"/>
  <c r="D1008" i="9"/>
  <c r="E1008" i="9"/>
  <c r="C1009" i="9"/>
  <c r="D1009" i="9"/>
  <c r="E1009" i="9"/>
  <c r="C1010" i="9"/>
  <c r="D1010" i="9"/>
  <c r="E1010" i="9"/>
  <c r="C1011" i="9"/>
  <c r="D1011" i="9"/>
  <c r="E1011" i="9"/>
  <c r="F5" i="9"/>
  <c r="S28" i="1"/>
  <c r="S27" i="1"/>
  <c r="S26" i="1"/>
  <c r="S25" i="1"/>
  <c r="F9" i="5"/>
  <c r="E7" i="5"/>
  <c r="F10" i="1"/>
  <c r="C12" i="9"/>
  <c r="D12" i="9"/>
  <c r="E12" i="9"/>
  <c r="C13" i="9"/>
  <c r="D13" i="9"/>
  <c r="E13" i="9"/>
  <c r="C14" i="9"/>
  <c r="D14" i="9"/>
  <c r="E14" i="9"/>
  <c r="C15" i="9"/>
  <c r="D15" i="9"/>
  <c r="E15" i="9"/>
  <c r="C16" i="9"/>
  <c r="D16" i="9"/>
  <c r="E16" i="9"/>
  <c r="C17" i="9"/>
  <c r="D17" i="9"/>
  <c r="E17" i="9"/>
  <c r="C18" i="9"/>
  <c r="D18" i="9"/>
  <c r="E18" i="9"/>
  <c r="C19" i="9"/>
  <c r="D19" i="9"/>
  <c r="E19" i="9"/>
  <c r="C20" i="9"/>
  <c r="D20" i="9"/>
  <c r="E20" i="9"/>
  <c r="C21" i="9"/>
  <c r="D21" i="9"/>
  <c r="E21" i="9"/>
  <c r="C22" i="9"/>
  <c r="D22" i="9"/>
  <c r="E22" i="9"/>
  <c r="C23" i="9"/>
  <c r="D23" i="9"/>
  <c r="E23" i="9"/>
  <c r="C24" i="9"/>
  <c r="D24" i="9"/>
  <c r="E24" i="9"/>
  <c r="C25" i="9"/>
  <c r="D25" i="9"/>
  <c r="E25" i="9"/>
  <c r="C26" i="9"/>
  <c r="D26" i="9"/>
  <c r="E26" i="9"/>
  <c r="C27" i="9"/>
  <c r="D27" i="9"/>
  <c r="E27" i="9"/>
  <c r="C28" i="9"/>
  <c r="D28" i="9"/>
  <c r="E28" i="9"/>
  <c r="C29" i="9"/>
  <c r="D29" i="9"/>
  <c r="E29" i="9"/>
  <c r="C30" i="9"/>
  <c r="D30" i="9"/>
  <c r="E30" i="9"/>
  <c r="C31" i="9"/>
  <c r="D31" i="9"/>
  <c r="E31" i="9"/>
  <c r="C32" i="9"/>
  <c r="D32" i="9"/>
  <c r="E32" i="9"/>
  <c r="C33" i="9"/>
  <c r="D33" i="9"/>
  <c r="E33" i="9"/>
  <c r="C34" i="9"/>
  <c r="D34" i="9"/>
  <c r="E34" i="9"/>
  <c r="C35" i="9"/>
  <c r="D35" i="9"/>
  <c r="E35" i="9"/>
  <c r="C36" i="9"/>
  <c r="D36" i="9"/>
  <c r="E36" i="9"/>
  <c r="C37" i="9"/>
  <c r="D37" i="9"/>
  <c r="E37" i="9"/>
  <c r="C38" i="9"/>
  <c r="D38" i="9"/>
  <c r="E38" i="9"/>
  <c r="C39" i="9"/>
  <c r="D39" i="9"/>
  <c r="E39" i="9"/>
  <c r="C40" i="9"/>
  <c r="D40" i="9"/>
  <c r="E40" i="9"/>
  <c r="C41" i="9"/>
  <c r="D41" i="9"/>
  <c r="E41" i="9"/>
  <c r="C42" i="9"/>
  <c r="D42" i="9"/>
  <c r="E42" i="9"/>
  <c r="C43" i="9"/>
  <c r="D43" i="9"/>
  <c r="E43" i="9"/>
  <c r="C44" i="9"/>
  <c r="D44" i="9"/>
  <c r="E44" i="9"/>
  <c r="C45" i="9"/>
  <c r="D45" i="9"/>
  <c r="E45" i="9"/>
  <c r="C46" i="9"/>
  <c r="D46" i="9"/>
  <c r="E46" i="9"/>
  <c r="C47" i="9"/>
  <c r="D47" i="9"/>
  <c r="E47" i="9"/>
  <c r="C48" i="9"/>
  <c r="D48" i="9"/>
  <c r="E48" i="9"/>
  <c r="C49" i="9"/>
  <c r="D49" i="9"/>
  <c r="E49" i="9"/>
  <c r="C50" i="9"/>
  <c r="D50" i="9"/>
  <c r="E50" i="9"/>
  <c r="C51" i="9"/>
  <c r="D51" i="9"/>
  <c r="E51" i="9"/>
  <c r="C52" i="9"/>
  <c r="D52" i="9"/>
  <c r="E52" i="9"/>
  <c r="C53" i="9"/>
  <c r="D53" i="9"/>
  <c r="E53" i="9"/>
  <c r="C54" i="9"/>
  <c r="D54" i="9"/>
  <c r="E54" i="9"/>
  <c r="C55" i="9"/>
  <c r="D55" i="9"/>
  <c r="E55" i="9"/>
  <c r="C56" i="9"/>
  <c r="D56" i="9"/>
  <c r="E56" i="9"/>
  <c r="C57" i="9"/>
  <c r="D57" i="9"/>
  <c r="E57" i="9"/>
  <c r="C58" i="9"/>
  <c r="D58" i="9"/>
  <c r="E58" i="9"/>
  <c r="C59" i="9"/>
  <c r="D59" i="9"/>
  <c r="E59" i="9"/>
  <c r="C60" i="9"/>
  <c r="D60" i="9"/>
  <c r="E60" i="9"/>
  <c r="C61" i="9"/>
  <c r="D61" i="9"/>
  <c r="E61" i="9"/>
  <c r="C62" i="9"/>
  <c r="D62" i="9"/>
  <c r="E62" i="9"/>
  <c r="C63" i="9"/>
  <c r="D63" i="9"/>
  <c r="E63" i="9"/>
  <c r="C64" i="9"/>
  <c r="D64" i="9"/>
  <c r="E64" i="9"/>
  <c r="C65" i="9"/>
  <c r="D65" i="9"/>
  <c r="E65" i="9"/>
  <c r="C66" i="9"/>
  <c r="D66" i="9"/>
  <c r="E66" i="9"/>
  <c r="C67" i="9"/>
  <c r="D67" i="9"/>
  <c r="E67" i="9"/>
  <c r="C68" i="9"/>
  <c r="D68" i="9"/>
  <c r="E68" i="9"/>
  <c r="C69" i="9"/>
  <c r="D69" i="9"/>
  <c r="E69" i="9"/>
  <c r="C70" i="9"/>
  <c r="D70" i="9"/>
  <c r="E70" i="9"/>
  <c r="C71" i="9"/>
  <c r="D71" i="9"/>
  <c r="E71" i="9"/>
  <c r="C72" i="9"/>
  <c r="D72" i="9"/>
  <c r="E72" i="9"/>
  <c r="C73" i="9"/>
  <c r="D73" i="9"/>
  <c r="E73" i="9"/>
  <c r="C74" i="9"/>
  <c r="D74" i="9"/>
  <c r="E74" i="9"/>
  <c r="C75" i="9"/>
  <c r="D75" i="9"/>
  <c r="E75" i="9"/>
  <c r="C76" i="9"/>
  <c r="D76" i="9"/>
  <c r="E76" i="9"/>
  <c r="C77" i="9"/>
  <c r="D77" i="9"/>
  <c r="E77" i="9"/>
  <c r="C78" i="9"/>
  <c r="D78" i="9"/>
  <c r="E78" i="9"/>
  <c r="C79" i="9"/>
  <c r="D79" i="9"/>
  <c r="E79" i="9"/>
  <c r="C80" i="9"/>
  <c r="D80" i="9"/>
  <c r="E80" i="9"/>
  <c r="C81" i="9"/>
  <c r="D81" i="9"/>
  <c r="E81" i="9"/>
  <c r="C82" i="9"/>
  <c r="D82" i="9"/>
  <c r="E82" i="9"/>
  <c r="C83" i="9"/>
  <c r="D83" i="9"/>
  <c r="E83" i="9"/>
  <c r="C84" i="9"/>
  <c r="D84" i="9"/>
  <c r="E84" i="9"/>
  <c r="C85" i="9"/>
  <c r="D85" i="9"/>
  <c r="E85" i="9"/>
  <c r="C86" i="9"/>
  <c r="D86" i="9"/>
  <c r="E86" i="9"/>
  <c r="C87" i="9"/>
  <c r="D87" i="9"/>
  <c r="E87" i="9"/>
  <c r="C88" i="9"/>
  <c r="D88" i="9"/>
  <c r="E88" i="9"/>
  <c r="C89" i="9"/>
  <c r="D89" i="9"/>
  <c r="E89" i="9"/>
  <c r="C90" i="9"/>
  <c r="D90" i="9"/>
  <c r="E90" i="9"/>
  <c r="C91" i="9"/>
  <c r="D91" i="9"/>
  <c r="E91" i="9"/>
  <c r="C92" i="9"/>
  <c r="D92" i="9"/>
  <c r="E92" i="9"/>
  <c r="C93" i="9"/>
  <c r="D93" i="9"/>
  <c r="E93" i="9"/>
  <c r="C94" i="9"/>
  <c r="D94" i="9"/>
  <c r="E94" i="9"/>
  <c r="C95" i="9"/>
  <c r="D95" i="9"/>
  <c r="E95" i="9"/>
  <c r="C96" i="9"/>
  <c r="D96" i="9"/>
  <c r="E96" i="9"/>
  <c r="C97" i="9"/>
  <c r="D97" i="9"/>
  <c r="E97" i="9"/>
  <c r="C98" i="9"/>
  <c r="D98" i="9"/>
  <c r="E98" i="9"/>
  <c r="C99" i="9"/>
  <c r="D99" i="9"/>
  <c r="E99" i="9"/>
  <c r="C100" i="9"/>
  <c r="D100" i="9"/>
  <c r="E100" i="9"/>
  <c r="C101" i="9"/>
  <c r="D101" i="9"/>
  <c r="E101" i="9"/>
  <c r="C102" i="9"/>
  <c r="D102" i="9"/>
  <c r="E102" i="9"/>
  <c r="C103" i="9"/>
  <c r="D103" i="9"/>
  <c r="E103" i="9"/>
  <c r="C104" i="9"/>
  <c r="D104" i="9"/>
  <c r="E104" i="9"/>
  <c r="C105" i="9"/>
  <c r="D105" i="9"/>
  <c r="E105" i="9"/>
  <c r="C106" i="9"/>
  <c r="D106" i="9"/>
  <c r="E106" i="9"/>
  <c r="C107" i="9"/>
  <c r="D107" i="9"/>
  <c r="E107" i="9"/>
  <c r="C108" i="9"/>
  <c r="D108" i="9"/>
  <c r="E108" i="9"/>
  <c r="C109" i="9"/>
  <c r="D109" i="9"/>
  <c r="E109" i="9"/>
  <c r="C110" i="9"/>
  <c r="D110" i="9"/>
  <c r="E110" i="9"/>
  <c r="C111" i="9"/>
  <c r="D111" i="9"/>
  <c r="E111" i="9"/>
  <c r="C112" i="9"/>
  <c r="D112" i="9"/>
  <c r="E112" i="9"/>
  <c r="C113" i="9"/>
  <c r="D113" i="9"/>
  <c r="E113" i="9"/>
  <c r="C114" i="9"/>
  <c r="D114" i="9"/>
  <c r="E114" i="9"/>
  <c r="C115" i="9"/>
  <c r="D115" i="9"/>
  <c r="E115" i="9"/>
  <c r="C116" i="9"/>
  <c r="D116" i="9"/>
  <c r="E116" i="9"/>
  <c r="C117" i="9"/>
  <c r="D117" i="9"/>
  <c r="E117" i="9"/>
  <c r="C118" i="9"/>
  <c r="D118" i="9"/>
  <c r="E118" i="9"/>
  <c r="C119" i="9"/>
  <c r="D119" i="9"/>
  <c r="E119" i="9"/>
  <c r="C120" i="9"/>
  <c r="D120" i="9"/>
  <c r="E120" i="9"/>
  <c r="C121" i="9"/>
  <c r="D121" i="9"/>
  <c r="E121" i="9"/>
  <c r="C122" i="9"/>
  <c r="D122" i="9"/>
  <c r="E122" i="9"/>
  <c r="C123" i="9"/>
  <c r="D123" i="9"/>
  <c r="E123" i="9"/>
  <c r="C124" i="9"/>
  <c r="D124" i="9"/>
  <c r="E124" i="9"/>
  <c r="C125" i="9"/>
  <c r="D125" i="9"/>
  <c r="E125" i="9"/>
  <c r="C126" i="9"/>
  <c r="D126" i="9"/>
  <c r="E126" i="9"/>
  <c r="C127" i="9"/>
  <c r="D127" i="9"/>
  <c r="E127" i="9"/>
  <c r="C128" i="9"/>
  <c r="D128" i="9"/>
  <c r="E128" i="9"/>
  <c r="C129" i="9"/>
  <c r="D129" i="9"/>
  <c r="E129" i="9"/>
  <c r="C130" i="9"/>
  <c r="D130" i="9"/>
  <c r="E130" i="9"/>
  <c r="C131" i="9"/>
  <c r="D131" i="9"/>
  <c r="E131" i="9"/>
  <c r="C132" i="9"/>
  <c r="D132" i="9"/>
  <c r="E132" i="9"/>
  <c r="C133" i="9"/>
  <c r="D133" i="9"/>
  <c r="E133" i="9"/>
  <c r="C134" i="9"/>
  <c r="D134" i="9"/>
  <c r="E134" i="9"/>
  <c r="C135" i="9"/>
  <c r="D135" i="9"/>
  <c r="E135" i="9"/>
  <c r="C136" i="9"/>
  <c r="D136" i="9"/>
  <c r="E136" i="9"/>
  <c r="C137" i="9"/>
  <c r="D137" i="9"/>
  <c r="E137" i="9"/>
  <c r="C138" i="9"/>
  <c r="D138" i="9"/>
  <c r="E138" i="9"/>
  <c r="C139" i="9"/>
  <c r="D139" i="9"/>
  <c r="E139" i="9"/>
  <c r="C140" i="9"/>
  <c r="D140" i="9"/>
  <c r="E140" i="9"/>
  <c r="C141" i="9"/>
  <c r="D141" i="9"/>
  <c r="E141" i="9"/>
  <c r="C142" i="9"/>
  <c r="D142" i="9"/>
  <c r="E142" i="9"/>
  <c r="C143" i="9"/>
  <c r="D143" i="9"/>
  <c r="E143" i="9"/>
  <c r="C144" i="9"/>
  <c r="D144" i="9"/>
  <c r="E144" i="9"/>
  <c r="C145" i="9"/>
  <c r="D145" i="9"/>
  <c r="E145" i="9"/>
  <c r="C146" i="9"/>
  <c r="D146" i="9"/>
  <c r="E146" i="9"/>
  <c r="C147" i="9"/>
  <c r="D147" i="9"/>
  <c r="E147" i="9"/>
  <c r="C148" i="9"/>
  <c r="D148" i="9"/>
  <c r="E148" i="9"/>
  <c r="C149" i="9"/>
  <c r="D149" i="9"/>
  <c r="E149" i="9"/>
  <c r="C150" i="9"/>
  <c r="D150" i="9"/>
  <c r="E150" i="9"/>
  <c r="C151" i="9"/>
  <c r="D151" i="9"/>
  <c r="E151" i="9"/>
  <c r="C152" i="9"/>
  <c r="D152" i="9"/>
  <c r="E152" i="9"/>
  <c r="C153" i="9"/>
  <c r="D153" i="9"/>
  <c r="E153" i="9"/>
  <c r="C154" i="9"/>
  <c r="D154" i="9"/>
  <c r="E154" i="9"/>
  <c r="C155" i="9"/>
  <c r="D155" i="9"/>
  <c r="E155" i="9"/>
  <c r="C156" i="9"/>
  <c r="D156" i="9"/>
  <c r="E156" i="9"/>
  <c r="C157" i="9"/>
  <c r="D157" i="9"/>
  <c r="E157" i="9"/>
  <c r="C158" i="9"/>
  <c r="D158" i="9"/>
  <c r="E158" i="9"/>
  <c r="C159" i="9"/>
  <c r="D159" i="9"/>
  <c r="E159" i="9"/>
  <c r="C160" i="9"/>
  <c r="D160" i="9"/>
  <c r="E160" i="9"/>
  <c r="C161" i="9"/>
  <c r="D161" i="9"/>
  <c r="E161" i="9"/>
  <c r="C162" i="9"/>
  <c r="D162" i="9"/>
  <c r="E162" i="9"/>
  <c r="C163" i="9"/>
  <c r="D163" i="9"/>
  <c r="E163" i="9"/>
  <c r="C164" i="9"/>
  <c r="D164" i="9"/>
  <c r="E164" i="9"/>
  <c r="C165" i="9"/>
  <c r="D165" i="9"/>
  <c r="E165" i="9"/>
  <c r="C166" i="9"/>
  <c r="D166" i="9"/>
  <c r="E166" i="9"/>
  <c r="C167" i="9"/>
  <c r="D167" i="9"/>
  <c r="E167" i="9"/>
  <c r="C168" i="9"/>
  <c r="D168" i="9"/>
  <c r="E168" i="9"/>
  <c r="C169" i="9"/>
  <c r="D169" i="9"/>
  <c r="E169" i="9"/>
  <c r="C170" i="9"/>
  <c r="D170" i="9"/>
  <c r="E170" i="9"/>
  <c r="C171" i="9"/>
  <c r="D171" i="9"/>
  <c r="E171" i="9"/>
  <c r="C172" i="9"/>
  <c r="D172" i="9"/>
  <c r="E172" i="9"/>
  <c r="C173" i="9"/>
  <c r="D173" i="9"/>
  <c r="E173" i="9"/>
  <c r="C174" i="9"/>
  <c r="D174" i="9"/>
  <c r="E174" i="9"/>
  <c r="C175" i="9"/>
  <c r="D175" i="9"/>
  <c r="E175" i="9"/>
  <c r="C176" i="9"/>
  <c r="D176" i="9"/>
  <c r="E176" i="9"/>
  <c r="C177" i="9"/>
  <c r="D177" i="9"/>
  <c r="E177" i="9"/>
  <c r="C178" i="9"/>
  <c r="D178" i="9"/>
  <c r="E178" i="9"/>
  <c r="C179" i="9"/>
  <c r="D179" i="9"/>
  <c r="E179" i="9"/>
  <c r="C180" i="9"/>
  <c r="D180" i="9"/>
  <c r="E180" i="9"/>
  <c r="C181" i="9"/>
  <c r="D181" i="9"/>
  <c r="E181" i="9"/>
  <c r="C182" i="9"/>
  <c r="D182" i="9"/>
  <c r="E182" i="9"/>
  <c r="C183" i="9"/>
  <c r="D183" i="9"/>
  <c r="E183" i="9"/>
  <c r="C184" i="9"/>
  <c r="D184" i="9"/>
  <c r="E184" i="9"/>
  <c r="C185" i="9"/>
  <c r="D185" i="9"/>
  <c r="E185" i="9"/>
  <c r="C186" i="9"/>
  <c r="D186" i="9"/>
  <c r="E186" i="9"/>
  <c r="C187" i="9"/>
  <c r="D187" i="9"/>
  <c r="E187" i="9"/>
  <c r="C188" i="9"/>
  <c r="D188" i="9"/>
  <c r="E188" i="9"/>
  <c r="C189" i="9"/>
  <c r="D189" i="9"/>
  <c r="E189" i="9"/>
  <c r="C190" i="9"/>
  <c r="D190" i="9"/>
  <c r="E190" i="9"/>
  <c r="C191" i="9"/>
  <c r="D191" i="9"/>
  <c r="E191" i="9"/>
  <c r="C192" i="9"/>
  <c r="D192" i="9"/>
  <c r="E192" i="9"/>
  <c r="C193" i="9"/>
  <c r="D193" i="9"/>
  <c r="E193" i="9"/>
  <c r="C194" i="9"/>
  <c r="D194" i="9"/>
  <c r="E194" i="9"/>
  <c r="C195" i="9"/>
  <c r="D195" i="9"/>
  <c r="E195" i="9"/>
  <c r="C196" i="9"/>
  <c r="D196" i="9"/>
  <c r="E196" i="9"/>
  <c r="C197" i="9"/>
  <c r="D197" i="9"/>
  <c r="E197" i="9"/>
  <c r="C198" i="9"/>
  <c r="D198" i="9"/>
  <c r="E198" i="9"/>
  <c r="C199" i="9"/>
  <c r="D199" i="9"/>
  <c r="E199" i="9"/>
  <c r="C200" i="9"/>
  <c r="D200" i="9"/>
  <c r="E200" i="9"/>
  <c r="C201" i="9"/>
  <c r="D201" i="9"/>
  <c r="E201" i="9"/>
  <c r="C202" i="9"/>
  <c r="D202" i="9"/>
  <c r="E202" i="9"/>
  <c r="C203" i="9"/>
  <c r="D203" i="9"/>
  <c r="E203" i="9"/>
  <c r="C204" i="9"/>
  <c r="D204" i="9"/>
  <c r="E204" i="9"/>
  <c r="C205" i="9"/>
  <c r="D205" i="9"/>
  <c r="E205" i="9"/>
  <c r="C206" i="9"/>
  <c r="D206" i="9"/>
  <c r="E206" i="9"/>
  <c r="C207" i="9"/>
  <c r="D207" i="9"/>
  <c r="E207" i="9"/>
  <c r="C208" i="9"/>
  <c r="D208" i="9"/>
  <c r="E208" i="9"/>
  <c r="C209" i="9"/>
  <c r="D209" i="9"/>
  <c r="E209" i="9"/>
  <c r="C210" i="9"/>
  <c r="D210" i="9"/>
  <c r="E210" i="9"/>
  <c r="C211" i="9"/>
  <c r="D211" i="9"/>
  <c r="E211" i="9"/>
  <c r="C212" i="9"/>
  <c r="D212" i="9"/>
  <c r="E212" i="9"/>
  <c r="C213" i="9"/>
  <c r="D213" i="9"/>
  <c r="E213" i="9"/>
  <c r="C214" i="9"/>
  <c r="D214" i="9"/>
  <c r="E214" i="9"/>
  <c r="C215" i="9"/>
  <c r="D215" i="9"/>
  <c r="E215" i="9"/>
  <c r="C216" i="9"/>
  <c r="D216" i="9"/>
  <c r="E216" i="9"/>
  <c r="C217" i="9"/>
  <c r="D217" i="9"/>
  <c r="E217" i="9"/>
  <c r="C218" i="9"/>
  <c r="D218" i="9"/>
  <c r="E218" i="9"/>
  <c r="C219" i="9"/>
  <c r="D219" i="9"/>
  <c r="E219" i="9"/>
  <c r="C220" i="9"/>
  <c r="D220" i="9"/>
  <c r="E220" i="9"/>
  <c r="C221" i="9"/>
  <c r="D221" i="9"/>
  <c r="E221" i="9"/>
  <c r="C222" i="9"/>
  <c r="D222" i="9"/>
  <c r="E222" i="9"/>
  <c r="C223" i="9"/>
  <c r="D223" i="9"/>
  <c r="E223" i="9"/>
  <c r="C224" i="9"/>
  <c r="D224" i="9"/>
  <c r="E224" i="9"/>
  <c r="C225" i="9"/>
  <c r="D225" i="9"/>
  <c r="E225" i="9"/>
  <c r="C226" i="9"/>
  <c r="D226" i="9"/>
  <c r="E226" i="9"/>
  <c r="C227" i="9"/>
  <c r="D227" i="9"/>
  <c r="E227" i="9"/>
  <c r="C228" i="9"/>
  <c r="D228" i="9"/>
  <c r="E228" i="9"/>
  <c r="C229" i="9"/>
  <c r="D229" i="9"/>
  <c r="E229" i="9"/>
  <c r="C230" i="9"/>
  <c r="D230" i="9"/>
  <c r="E230" i="9"/>
  <c r="C231" i="9"/>
  <c r="D231" i="9"/>
  <c r="E231" i="9"/>
  <c r="C232" i="9"/>
  <c r="D232" i="9"/>
  <c r="E232" i="9"/>
  <c r="C233" i="9"/>
  <c r="D233" i="9"/>
  <c r="E233" i="9"/>
  <c r="C234" i="9"/>
  <c r="D234" i="9"/>
  <c r="E234" i="9"/>
  <c r="C235" i="9"/>
  <c r="D235" i="9"/>
  <c r="E235" i="9"/>
  <c r="C236" i="9"/>
  <c r="D236" i="9"/>
  <c r="E236" i="9"/>
  <c r="C237" i="9"/>
  <c r="D237" i="9"/>
  <c r="E237" i="9"/>
  <c r="C238" i="9"/>
  <c r="D238" i="9"/>
  <c r="E238" i="9"/>
  <c r="C239" i="9"/>
  <c r="D239" i="9"/>
  <c r="E239" i="9"/>
  <c r="C240" i="9"/>
  <c r="D240" i="9"/>
  <c r="E240" i="9"/>
  <c r="C241" i="9"/>
  <c r="D241" i="9"/>
  <c r="E241" i="9"/>
  <c r="C242" i="9"/>
  <c r="D242" i="9"/>
  <c r="E242" i="9"/>
  <c r="C243" i="9"/>
  <c r="D243" i="9"/>
  <c r="E243" i="9"/>
  <c r="C244" i="9"/>
  <c r="D244" i="9"/>
  <c r="E244" i="9"/>
  <c r="C245" i="9"/>
  <c r="D245" i="9"/>
  <c r="E245" i="9"/>
  <c r="C246" i="9"/>
  <c r="D246" i="9"/>
  <c r="E246" i="9"/>
  <c r="C247" i="9"/>
  <c r="D247" i="9"/>
  <c r="E247" i="9"/>
  <c r="C248" i="9"/>
  <c r="D248" i="9"/>
  <c r="E248" i="9"/>
  <c r="C249" i="9"/>
  <c r="D249" i="9"/>
  <c r="E249" i="9"/>
  <c r="C250" i="9"/>
  <c r="D250" i="9"/>
  <c r="E250" i="9"/>
  <c r="C251" i="9"/>
  <c r="D251" i="9"/>
  <c r="E251" i="9"/>
  <c r="C252" i="9"/>
  <c r="D252" i="9"/>
  <c r="E252" i="9"/>
  <c r="C253" i="9"/>
  <c r="D253" i="9"/>
  <c r="E253" i="9"/>
  <c r="C254" i="9"/>
  <c r="D254" i="9"/>
  <c r="E254" i="9"/>
  <c r="C255" i="9"/>
  <c r="D255" i="9"/>
  <c r="E255" i="9"/>
  <c r="C256" i="9"/>
  <c r="D256" i="9"/>
  <c r="E256" i="9"/>
  <c r="C257" i="9"/>
  <c r="D257" i="9"/>
  <c r="E257" i="9"/>
  <c r="C258" i="9"/>
  <c r="D258" i="9"/>
  <c r="E258" i="9"/>
  <c r="C259" i="9"/>
  <c r="D259" i="9"/>
  <c r="E259" i="9"/>
  <c r="C260" i="9"/>
  <c r="D260" i="9"/>
  <c r="E260" i="9"/>
  <c r="C261" i="9"/>
  <c r="D261" i="9"/>
  <c r="E261" i="9"/>
  <c r="C262" i="9"/>
  <c r="D262" i="9"/>
  <c r="E262" i="9"/>
  <c r="C263" i="9"/>
  <c r="D263" i="9"/>
  <c r="E263" i="9"/>
  <c r="C264" i="9"/>
  <c r="D264" i="9"/>
  <c r="E264" i="9"/>
  <c r="C265" i="9"/>
  <c r="D265" i="9"/>
  <c r="E265" i="9"/>
  <c r="C266" i="9"/>
  <c r="D266" i="9"/>
  <c r="E266" i="9"/>
  <c r="C267" i="9"/>
  <c r="D267" i="9"/>
  <c r="E267" i="9"/>
  <c r="C268" i="9"/>
  <c r="D268" i="9"/>
  <c r="E268" i="9"/>
  <c r="C269" i="9"/>
  <c r="D269" i="9"/>
  <c r="E269" i="9"/>
  <c r="C270" i="9"/>
  <c r="D270" i="9"/>
  <c r="E270" i="9"/>
  <c r="C271" i="9"/>
  <c r="D271" i="9"/>
  <c r="E271" i="9"/>
  <c r="C272" i="9"/>
  <c r="D272" i="9"/>
  <c r="E272" i="9"/>
  <c r="C273" i="9"/>
  <c r="D273" i="9"/>
  <c r="E273" i="9"/>
  <c r="C274" i="9"/>
  <c r="D274" i="9"/>
  <c r="E274" i="9"/>
  <c r="C275" i="9"/>
  <c r="D275" i="9"/>
  <c r="E275" i="9"/>
  <c r="C276" i="9"/>
  <c r="D276" i="9"/>
  <c r="E276" i="9"/>
  <c r="C277" i="9"/>
  <c r="D277" i="9"/>
  <c r="E277" i="9"/>
  <c r="C278" i="9"/>
  <c r="D278" i="9"/>
  <c r="E278" i="9"/>
  <c r="C279" i="9"/>
  <c r="D279" i="9"/>
  <c r="E279" i="9"/>
  <c r="C280" i="9"/>
  <c r="D280" i="9"/>
  <c r="E280" i="9"/>
  <c r="C281" i="9"/>
  <c r="D281" i="9"/>
  <c r="E281" i="9"/>
  <c r="C282" i="9"/>
  <c r="D282" i="9"/>
  <c r="E282" i="9"/>
  <c r="C283" i="9"/>
  <c r="D283" i="9"/>
  <c r="E283" i="9"/>
  <c r="C284" i="9"/>
  <c r="D284" i="9"/>
  <c r="E284" i="9"/>
  <c r="C285" i="9"/>
  <c r="D285" i="9"/>
  <c r="E285" i="9"/>
  <c r="C286" i="9"/>
  <c r="D286" i="9"/>
  <c r="E286" i="9"/>
  <c r="C287" i="9"/>
  <c r="D287" i="9"/>
  <c r="E287" i="9"/>
  <c r="C288" i="9"/>
  <c r="D288" i="9"/>
  <c r="E288" i="9"/>
  <c r="C289" i="9"/>
  <c r="D289" i="9"/>
  <c r="E289" i="9"/>
  <c r="C290" i="9"/>
  <c r="D290" i="9"/>
  <c r="E290" i="9"/>
  <c r="C291" i="9"/>
  <c r="D291" i="9"/>
  <c r="E291" i="9"/>
  <c r="C292" i="9"/>
  <c r="D292" i="9"/>
  <c r="E292" i="9"/>
  <c r="C293" i="9"/>
  <c r="D293" i="9"/>
  <c r="E293" i="9"/>
  <c r="C294" i="9"/>
  <c r="D294" i="9"/>
  <c r="E294" i="9"/>
  <c r="C295" i="9"/>
  <c r="D295" i="9"/>
  <c r="E295" i="9"/>
  <c r="C296" i="9"/>
  <c r="D296" i="9"/>
  <c r="E296" i="9"/>
  <c r="C297" i="9"/>
  <c r="D297" i="9"/>
  <c r="E297" i="9"/>
  <c r="C298" i="9"/>
  <c r="D298" i="9"/>
  <c r="E298" i="9"/>
  <c r="C299" i="9"/>
  <c r="D299" i="9"/>
  <c r="E299" i="9"/>
  <c r="C300" i="9"/>
  <c r="D300" i="9"/>
  <c r="E300" i="9"/>
  <c r="C301" i="9"/>
  <c r="D301" i="9"/>
  <c r="E301" i="9"/>
  <c r="C302" i="9"/>
  <c r="D302" i="9"/>
  <c r="E302" i="9"/>
  <c r="C303" i="9"/>
  <c r="D303" i="9"/>
  <c r="E303" i="9"/>
  <c r="C304" i="9"/>
  <c r="D304" i="9"/>
  <c r="E304" i="9"/>
  <c r="C305" i="9"/>
  <c r="D305" i="9"/>
  <c r="E305" i="9"/>
  <c r="C306" i="9"/>
  <c r="D306" i="9"/>
  <c r="E306" i="9"/>
  <c r="C307" i="9"/>
  <c r="D307" i="9"/>
  <c r="E307" i="9"/>
  <c r="C308" i="9"/>
  <c r="D308" i="9"/>
  <c r="E308" i="9"/>
  <c r="C309" i="9"/>
  <c r="D309" i="9"/>
  <c r="E309" i="9"/>
  <c r="C310" i="9"/>
  <c r="D310" i="9"/>
  <c r="E310" i="9"/>
  <c r="C311" i="9"/>
  <c r="D311" i="9"/>
  <c r="E311" i="9"/>
  <c r="C312" i="9"/>
  <c r="D312" i="9"/>
  <c r="E312" i="9"/>
  <c r="C313" i="9"/>
  <c r="D313" i="9"/>
  <c r="E313" i="9"/>
  <c r="C314" i="9"/>
  <c r="D314" i="9"/>
  <c r="E314" i="9"/>
  <c r="C315" i="9"/>
  <c r="D315" i="9"/>
  <c r="E315" i="9"/>
  <c r="C316" i="9"/>
  <c r="D316" i="9"/>
  <c r="E316" i="9"/>
  <c r="C317" i="9"/>
  <c r="D317" i="9"/>
  <c r="E317" i="9"/>
  <c r="C318" i="9"/>
  <c r="D318" i="9"/>
  <c r="E318" i="9"/>
  <c r="C319" i="9"/>
  <c r="D319" i="9"/>
  <c r="E319" i="9"/>
  <c r="C320" i="9"/>
  <c r="D320" i="9"/>
  <c r="E320" i="9"/>
  <c r="C321" i="9"/>
  <c r="D321" i="9"/>
  <c r="E321" i="9"/>
  <c r="C322" i="9"/>
  <c r="D322" i="9"/>
  <c r="E322" i="9"/>
  <c r="C323" i="9"/>
  <c r="D323" i="9"/>
  <c r="E323" i="9"/>
  <c r="C324" i="9"/>
  <c r="D324" i="9"/>
  <c r="E324" i="9"/>
  <c r="C325" i="9"/>
  <c r="D325" i="9"/>
  <c r="E325" i="9"/>
  <c r="C326" i="9"/>
  <c r="D326" i="9"/>
  <c r="E326" i="9"/>
  <c r="C327" i="9"/>
  <c r="D327" i="9"/>
  <c r="E327" i="9"/>
  <c r="C328" i="9"/>
  <c r="D328" i="9"/>
  <c r="E328" i="9"/>
  <c r="C329" i="9"/>
  <c r="D329" i="9"/>
  <c r="E329" i="9"/>
  <c r="C330" i="9"/>
  <c r="D330" i="9"/>
  <c r="E330" i="9"/>
  <c r="C331" i="9"/>
  <c r="D331" i="9"/>
  <c r="E331" i="9"/>
  <c r="C332" i="9"/>
  <c r="D332" i="9"/>
  <c r="E332" i="9"/>
  <c r="C333" i="9"/>
  <c r="D333" i="9"/>
  <c r="E333" i="9"/>
  <c r="C334" i="9"/>
  <c r="D334" i="9"/>
  <c r="E334" i="9"/>
  <c r="C335" i="9"/>
  <c r="D335" i="9"/>
  <c r="E335" i="9"/>
  <c r="C336" i="9"/>
  <c r="D336" i="9"/>
  <c r="E336" i="9"/>
  <c r="C337" i="9"/>
  <c r="D337" i="9"/>
  <c r="E337" i="9"/>
  <c r="C338" i="9"/>
  <c r="D338" i="9"/>
  <c r="E338" i="9"/>
  <c r="C339" i="9"/>
  <c r="D339" i="9"/>
  <c r="E339" i="9"/>
  <c r="C340" i="9"/>
  <c r="D340" i="9"/>
  <c r="E340" i="9"/>
  <c r="C341" i="9"/>
  <c r="D341" i="9"/>
  <c r="E341" i="9"/>
  <c r="C342" i="9"/>
  <c r="D342" i="9"/>
  <c r="E342" i="9"/>
  <c r="C343" i="9"/>
  <c r="D343" i="9"/>
  <c r="E343" i="9"/>
  <c r="C344" i="9"/>
  <c r="D344" i="9"/>
  <c r="E344" i="9"/>
  <c r="C345" i="9"/>
  <c r="D345" i="9"/>
  <c r="E345" i="9"/>
  <c r="C346" i="9"/>
  <c r="D346" i="9"/>
  <c r="E346" i="9"/>
  <c r="C347" i="9"/>
  <c r="D347" i="9"/>
  <c r="E347" i="9"/>
  <c r="C348" i="9"/>
  <c r="D348" i="9"/>
  <c r="E348" i="9"/>
  <c r="C349" i="9"/>
  <c r="D349" i="9"/>
  <c r="E349" i="9"/>
  <c r="C350" i="9"/>
  <c r="D350" i="9"/>
  <c r="E350" i="9"/>
  <c r="C351" i="9"/>
  <c r="D351" i="9"/>
  <c r="E351" i="9"/>
  <c r="C352" i="9"/>
  <c r="D352" i="9"/>
  <c r="E352" i="9"/>
  <c r="C353" i="9"/>
  <c r="D353" i="9"/>
  <c r="E353" i="9"/>
  <c r="C354" i="9"/>
  <c r="D354" i="9"/>
  <c r="E354" i="9"/>
  <c r="C355" i="9"/>
  <c r="D355" i="9"/>
  <c r="E355" i="9"/>
  <c r="C356" i="9"/>
  <c r="D356" i="9"/>
  <c r="E356" i="9"/>
  <c r="C357" i="9"/>
  <c r="D357" i="9"/>
  <c r="E357" i="9"/>
  <c r="C358" i="9"/>
  <c r="D358" i="9"/>
  <c r="E358" i="9"/>
  <c r="C359" i="9"/>
  <c r="D359" i="9"/>
  <c r="E359" i="9"/>
  <c r="C360" i="9"/>
  <c r="D360" i="9"/>
  <c r="E360" i="9"/>
  <c r="C361" i="9"/>
  <c r="D361" i="9"/>
  <c r="E361" i="9"/>
  <c r="C362" i="9"/>
  <c r="D362" i="9"/>
  <c r="E362" i="9"/>
  <c r="C363" i="9"/>
  <c r="D363" i="9"/>
  <c r="E363" i="9"/>
  <c r="C364" i="9"/>
  <c r="D364" i="9"/>
  <c r="E364" i="9"/>
  <c r="C365" i="9"/>
  <c r="D365" i="9"/>
  <c r="E365" i="9"/>
  <c r="C366" i="9"/>
  <c r="D366" i="9"/>
  <c r="E366" i="9"/>
  <c r="C367" i="9"/>
  <c r="D367" i="9"/>
  <c r="E367" i="9"/>
  <c r="C368" i="9"/>
  <c r="D368" i="9"/>
  <c r="E368" i="9"/>
  <c r="C369" i="9"/>
  <c r="D369" i="9"/>
  <c r="E369" i="9"/>
  <c r="C370" i="9"/>
  <c r="D370" i="9"/>
  <c r="E370" i="9"/>
  <c r="C371" i="9"/>
  <c r="D371" i="9"/>
  <c r="E371" i="9"/>
  <c r="C372" i="9"/>
  <c r="D372" i="9"/>
  <c r="E372" i="9"/>
  <c r="C373" i="9"/>
  <c r="D373" i="9"/>
  <c r="E373" i="9"/>
  <c r="C374" i="9"/>
  <c r="D374" i="9"/>
  <c r="E374" i="9"/>
  <c r="C375" i="9"/>
  <c r="D375" i="9"/>
  <c r="E375" i="9"/>
  <c r="C376" i="9"/>
  <c r="D376" i="9"/>
  <c r="E376" i="9"/>
  <c r="C377" i="9"/>
  <c r="D377" i="9"/>
  <c r="E377" i="9"/>
  <c r="C378" i="9"/>
  <c r="D378" i="9"/>
  <c r="E378" i="9"/>
  <c r="C379" i="9"/>
  <c r="D379" i="9"/>
  <c r="E379" i="9"/>
  <c r="C380" i="9"/>
  <c r="D380" i="9"/>
  <c r="E380" i="9"/>
  <c r="E11" i="9"/>
  <c r="C11" i="9"/>
  <c r="D11" i="9"/>
  <c r="G8" i="9"/>
  <c r="S22" i="1"/>
  <c r="S18" i="1"/>
  <c r="S19" i="1"/>
  <c r="C5" i="1"/>
  <c r="I46" i="1"/>
  <c r="S20" i="1"/>
  <c r="S21" i="1"/>
  <c r="G7" i="9"/>
  <c r="E7" i="9"/>
  <c r="D7" i="9"/>
  <c r="E6" i="9"/>
  <c r="E4" i="9"/>
  <c r="E3" i="9"/>
  <c r="E2" i="9"/>
  <c r="G6" i="5"/>
  <c r="E6" i="5"/>
  <c r="D6" i="5"/>
  <c r="E5" i="5"/>
  <c r="E2" i="5"/>
  <c r="S16" i="1"/>
  <c r="S14" i="1" s="1"/>
  <c r="S29" i="1"/>
  <c r="F12" i="7" s="1"/>
  <c r="D4" i="1" s="1"/>
  <c r="D8" i="9" l="1"/>
  <c r="D12" i="5"/>
  <c r="B15" i="1"/>
  <c r="F12" i="5"/>
  <c r="J26" i="1"/>
  <c r="B38" i="1"/>
  <c r="G27" i="1"/>
  <c r="B31" i="1"/>
  <c r="J20" i="1"/>
  <c r="C1" i="5"/>
  <c r="J12" i="5"/>
  <c r="E12" i="5"/>
  <c r="B22" i="1"/>
  <c r="I33" i="1"/>
  <c r="B6" i="5"/>
  <c r="G6" i="1"/>
  <c r="B45" i="1"/>
  <c r="B14" i="1"/>
  <c r="G12" i="5"/>
  <c r="F33" i="1"/>
  <c r="B8" i="5"/>
  <c r="B17" i="1"/>
  <c r="B33" i="1"/>
  <c r="B27" i="1"/>
  <c r="J29" i="1"/>
  <c r="B29" i="1"/>
  <c r="B19" i="1"/>
  <c r="B25" i="1"/>
  <c r="F6" i="5"/>
  <c r="B32" i="1"/>
  <c r="B9" i="1"/>
  <c r="B37" i="1"/>
  <c r="H12" i="5"/>
  <c r="B36" i="1"/>
  <c r="B5" i="5"/>
  <c r="C12" i="5"/>
  <c r="B2" i="8"/>
  <c r="B18" i="1"/>
  <c r="B26" i="1"/>
  <c r="B23" i="1"/>
  <c r="B16" i="1"/>
  <c r="B21" i="1"/>
  <c r="B2" i="5"/>
  <c r="I12" i="5"/>
  <c r="B28" i="1"/>
  <c r="G17" i="1"/>
  <c r="B20" i="1"/>
  <c r="I16" i="1"/>
  <c r="G26" i="1"/>
  <c r="B7" i="5"/>
  <c r="B12" i="7"/>
  <c r="B35" i="1"/>
  <c r="M11" i="1" l="1"/>
  <c r="M10" i="1"/>
  <c r="E8" i="1"/>
  <c r="K8" i="1"/>
  <c r="E9" i="1"/>
  <c r="B3" i="1"/>
  <c r="K12" i="1"/>
  <c r="E10" i="1"/>
  <c r="E11" i="1"/>
  <c r="K11" i="1"/>
  <c r="K9" i="1"/>
  <c r="K10" i="1"/>
  <c r="I1464" i="5"/>
  <c r="I1432" i="5"/>
  <c r="I1400" i="5"/>
  <c r="I1368" i="5"/>
  <c r="I1336" i="5"/>
  <c r="I1304" i="5"/>
  <c r="I1272" i="5"/>
  <c r="I1240" i="5"/>
  <c r="I1208" i="5"/>
  <c r="I1176" i="5"/>
  <c r="I1144" i="5"/>
  <c r="I1451" i="5"/>
  <c r="I1419" i="5"/>
  <c r="I1387" i="5"/>
  <c r="I1355" i="5"/>
  <c r="I1323" i="5"/>
  <c r="I1291" i="5"/>
  <c r="I1259" i="5"/>
  <c r="I1227" i="5"/>
  <c r="I1195" i="5"/>
  <c r="I1163" i="5"/>
  <c r="I1131" i="5"/>
  <c r="I1412" i="5"/>
  <c r="I1348" i="5"/>
  <c r="I1284" i="5"/>
  <c r="I1220" i="5"/>
  <c r="I1156" i="5"/>
  <c r="I1431" i="5"/>
  <c r="I1367" i="5"/>
  <c r="I1303" i="5"/>
  <c r="I1239" i="5"/>
  <c r="I1175" i="5"/>
  <c r="I1454" i="5"/>
  <c r="I1422" i="5"/>
  <c r="I1390" i="5"/>
  <c r="I1358" i="5"/>
  <c r="I1326" i="5"/>
  <c r="I1294" i="5"/>
  <c r="I1262" i="5"/>
  <c r="I1230" i="5"/>
  <c r="I1415" i="5"/>
  <c r="I1287" i="5"/>
  <c r="I1159" i="5"/>
  <c r="I1424" i="5"/>
  <c r="I1360" i="5"/>
  <c r="I1296" i="5"/>
  <c r="I1232" i="5"/>
  <c r="I1168" i="5"/>
  <c r="I1443" i="5"/>
  <c r="I1379" i="5"/>
  <c r="I1315" i="5"/>
  <c r="I1251" i="5"/>
  <c r="I1187" i="5"/>
  <c r="I1460" i="5"/>
  <c r="I1332" i="5"/>
  <c r="I1204" i="5"/>
  <c r="I1407" i="5"/>
  <c r="I1279" i="5"/>
  <c r="I1151" i="5"/>
  <c r="I1414" i="5"/>
  <c r="I1350" i="5"/>
  <c r="I1286" i="5"/>
  <c r="I1222" i="5"/>
  <c r="I1255" i="5"/>
  <c r="I1450" i="5"/>
  <c r="I1418" i="5"/>
  <c r="I1386" i="5"/>
  <c r="I1354" i="5"/>
  <c r="I1322" i="5"/>
  <c r="I1290" i="5"/>
  <c r="I1258" i="5"/>
  <c r="I1226" i="5"/>
  <c r="I1420" i="5"/>
  <c r="I1356" i="5"/>
  <c r="I1292" i="5"/>
  <c r="I1228" i="5"/>
  <c r="I1164" i="5"/>
  <c r="I1391" i="5"/>
  <c r="I1263" i="5"/>
  <c r="I1135" i="5"/>
  <c r="I1190" i="5"/>
  <c r="I1158" i="5"/>
  <c r="I1461" i="5"/>
  <c r="I1333" i="5"/>
  <c r="I1205" i="5"/>
  <c r="I1448" i="5"/>
  <c r="I1384" i="5"/>
  <c r="I1320" i="5"/>
  <c r="I1256" i="5"/>
  <c r="I1192" i="5"/>
  <c r="I1128" i="5"/>
  <c r="I1403" i="5"/>
  <c r="I1339" i="5"/>
  <c r="I1275" i="5"/>
  <c r="I1211" i="5"/>
  <c r="I1147" i="5"/>
  <c r="I1380" i="5"/>
  <c r="I1252" i="5"/>
  <c r="I1463" i="5"/>
  <c r="I1335" i="5"/>
  <c r="I1207" i="5"/>
  <c r="I1438" i="5"/>
  <c r="I1374" i="5"/>
  <c r="I1310" i="5"/>
  <c r="I1246" i="5"/>
  <c r="I1351" i="5"/>
  <c r="I1456" i="5"/>
  <c r="I1328" i="5"/>
  <c r="I1200" i="5"/>
  <c r="I1411" i="5"/>
  <c r="I1283" i="5"/>
  <c r="I1155" i="5"/>
  <c r="I1268" i="5"/>
  <c r="I1343" i="5"/>
  <c r="I1446" i="5"/>
  <c r="I1318" i="5"/>
  <c r="I1383" i="5"/>
  <c r="I1434" i="5"/>
  <c r="I1370" i="5"/>
  <c r="I1306" i="5"/>
  <c r="I1242" i="5"/>
  <c r="I1388" i="5"/>
  <c r="I1260" i="5"/>
  <c r="I1455" i="5"/>
  <c r="I1199" i="5"/>
  <c r="I1174" i="5"/>
  <c r="I1269" i="5"/>
  <c r="I1141" i="5"/>
  <c r="I1376" i="5"/>
  <c r="I1248" i="5"/>
  <c r="I1459" i="5"/>
  <c r="I1331" i="5"/>
  <c r="I1203" i="5"/>
  <c r="I1364" i="5"/>
  <c r="I1439" i="5"/>
  <c r="I1183" i="5"/>
  <c r="I1366" i="5"/>
  <c r="I1238" i="5"/>
  <c r="I1458" i="5"/>
  <c r="I1394" i="5"/>
  <c r="I1330" i="5"/>
  <c r="I1266" i="5"/>
  <c r="I1436" i="5"/>
  <c r="I1308" i="5"/>
  <c r="I1180" i="5"/>
  <c r="I1295" i="5"/>
  <c r="I1198" i="5"/>
  <c r="I1134" i="5"/>
  <c r="I1237" i="5"/>
  <c r="I1106" i="5"/>
  <c r="I1074" i="5"/>
  <c r="I1042" i="5"/>
  <c r="I1010" i="5"/>
  <c r="I978" i="5"/>
  <c r="I946" i="5"/>
  <c r="I914" i="5"/>
  <c r="I882" i="5"/>
  <c r="I1377" i="5"/>
  <c r="I1249" i="5"/>
  <c r="I1125" i="5"/>
  <c r="I1093" i="5"/>
  <c r="I1061" i="5"/>
  <c r="I1029" i="5"/>
  <c r="I997" i="5"/>
  <c r="I965" i="5"/>
  <c r="I1186" i="5"/>
  <c r="I1154" i="5"/>
  <c r="I1445" i="5"/>
  <c r="I1317" i="5"/>
  <c r="I1352" i="5"/>
  <c r="I1288" i="5"/>
  <c r="I1435" i="5"/>
  <c r="I1371" i="5"/>
  <c r="I1179" i="5"/>
  <c r="I1444" i="5"/>
  <c r="I1399" i="5"/>
  <c r="I1271" i="5"/>
  <c r="I1342" i="5"/>
  <c r="I1278" i="5"/>
  <c r="I1392" i="5"/>
  <c r="I1264" i="5"/>
  <c r="I1219" i="5"/>
  <c r="I1396" i="5"/>
  <c r="I1382" i="5"/>
  <c r="I1254" i="5"/>
  <c r="I1338" i="5"/>
  <c r="I1274" i="5"/>
  <c r="I1196" i="5"/>
  <c r="I1327" i="5"/>
  <c r="I1397" i="5"/>
  <c r="I1312" i="5"/>
  <c r="I1184" i="5"/>
  <c r="I1139" i="5"/>
  <c r="I1236" i="5"/>
  <c r="I1302" i="5"/>
  <c r="I1319" i="5"/>
  <c r="I1298" i="5"/>
  <c r="I1234" i="5"/>
  <c r="I1423" i="5"/>
  <c r="I1167" i="5"/>
  <c r="I1122" i="5"/>
  <c r="I1090" i="5"/>
  <c r="I994" i="5"/>
  <c r="I962" i="5"/>
  <c r="I1441" i="5"/>
  <c r="I1313" i="5"/>
  <c r="I1077" i="5"/>
  <c r="I1045" i="5"/>
  <c r="I1202" i="5"/>
  <c r="I1170" i="5"/>
  <c r="I1253" i="5"/>
  <c r="I1126" i="5"/>
  <c r="I1094" i="5"/>
  <c r="I1062" i="5"/>
  <c r="I1030" i="5"/>
  <c r="I998" i="5"/>
  <c r="I966" i="5"/>
  <c r="I934" i="5"/>
  <c r="I902" i="5"/>
  <c r="I1457" i="5"/>
  <c r="I1329" i="5"/>
  <c r="I1201" i="5"/>
  <c r="I1113" i="5"/>
  <c r="I1081" i="5"/>
  <c r="I1049" i="5"/>
  <c r="I1017" i="5"/>
  <c r="I985" i="5"/>
  <c r="I953" i="5"/>
  <c r="I921" i="5"/>
  <c r="I889" i="5"/>
  <c r="I1389" i="5"/>
  <c r="I1261" i="5"/>
  <c r="I1133" i="5"/>
  <c r="I1096" i="5"/>
  <c r="I1064" i="5"/>
  <c r="I1032" i="5"/>
  <c r="I1000" i="5"/>
  <c r="I968" i="5"/>
  <c r="I936" i="5"/>
  <c r="I904" i="5"/>
  <c r="I1449" i="5"/>
  <c r="I1079" i="5"/>
  <c r="I951" i="5"/>
  <c r="I957" i="5"/>
  <c r="I893" i="5"/>
  <c r="I1277" i="5"/>
  <c r="I1100" i="5"/>
  <c r="I1036" i="5"/>
  <c r="I972" i="5"/>
  <c r="I909" i="5"/>
  <c r="I1116" i="5"/>
  <c r="I988" i="5"/>
  <c r="I892" i="5"/>
  <c r="I1031" i="5"/>
  <c r="I1408" i="5"/>
  <c r="I1152" i="5"/>
  <c r="I1235" i="5"/>
  <c r="I1172" i="5"/>
  <c r="I1398" i="5"/>
  <c r="I1191" i="5"/>
  <c r="I1346" i="5"/>
  <c r="I1218" i="5"/>
  <c r="I1212" i="5"/>
  <c r="I1214" i="5"/>
  <c r="I1301" i="5"/>
  <c r="I1082" i="5"/>
  <c r="I1018" i="5"/>
  <c r="I954" i="5"/>
  <c r="I890" i="5"/>
  <c r="I1281" i="5"/>
  <c r="I1101" i="5"/>
  <c r="I1037" i="5"/>
  <c r="I973" i="5"/>
  <c r="I1162" i="5"/>
  <c r="I1349" i="5"/>
  <c r="I1118" i="5"/>
  <c r="I1054" i="5"/>
  <c r="I990" i="5"/>
  <c r="I926" i="5"/>
  <c r="I1425" i="5"/>
  <c r="I1169" i="5"/>
  <c r="I1073" i="5"/>
  <c r="I1009" i="5"/>
  <c r="I945" i="5"/>
  <c r="I881" i="5"/>
  <c r="I1229" i="5"/>
  <c r="I1088" i="5"/>
  <c r="I1024" i="5"/>
  <c r="I960" i="5"/>
  <c r="I896" i="5"/>
  <c r="I1047" i="5"/>
  <c r="I933" i="5"/>
  <c r="I1181" i="5"/>
  <c r="I1012" i="5"/>
  <c r="I877" i="5"/>
  <c r="I956" i="5"/>
  <c r="I999" i="5"/>
  <c r="I845" i="5"/>
  <c r="I813" i="5"/>
  <c r="I781" i="5"/>
  <c r="I749" i="5"/>
  <c r="I717" i="5"/>
  <c r="I1060" i="5"/>
  <c r="I876" i="5"/>
  <c r="I841" i="5"/>
  <c r="I777" i="5"/>
  <c r="I713" i="5"/>
  <c r="I681" i="5"/>
  <c r="I649" i="5"/>
  <c r="I617" i="5"/>
  <c r="I1091" i="5"/>
  <c r="I963" i="5"/>
  <c r="I864" i="5"/>
  <c r="I832" i="5"/>
  <c r="I800" i="5"/>
  <c r="I768" i="5"/>
  <c r="I736" i="5"/>
  <c r="I1416" i="5"/>
  <c r="I1224" i="5"/>
  <c r="I1307" i="5"/>
  <c r="I1188" i="5"/>
  <c r="I1406" i="5"/>
  <c r="I1140" i="5"/>
  <c r="I1136" i="5"/>
  <c r="I1215" i="5"/>
  <c r="I1402" i="5"/>
  <c r="I1452" i="5"/>
  <c r="I1206" i="5"/>
  <c r="I1440" i="5"/>
  <c r="I1395" i="5"/>
  <c r="I1311" i="5"/>
  <c r="I1362" i="5"/>
  <c r="I1244" i="5"/>
  <c r="I1166" i="5"/>
  <c r="I1058" i="5"/>
  <c r="I898" i="5"/>
  <c r="I1109" i="5"/>
  <c r="I1013" i="5"/>
  <c r="I1138" i="5"/>
  <c r="I1078" i="5"/>
  <c r="I1046" i="5"/>
  <c r="I950" i="5"/>
  <c r="I918" i="5"/>
  <c r="I1265" i="5"/>
  <c r="I1137" i="5"/>
  <c r="I1033" i="5"/>
  <c r="I1001" i="5"/>
  <c r="I905" i="5"/>
  <c r="I1453" i="5"/>
  <c r="I1112" i="5"/>
  <c r="I1080" i="5"/>
  <c r="I984" i="5"/>
  <c r="I952" i="5"/>
  <c r="I1193" i="5"/>
  <c r="I1015" i="5"/>
  <c r="I1405" i="5"/>
  <c r="I1149" i="5"/>
  <c r="I940" i="5"/>
  <c r="I1341" i="5"/>
  <c r="I1257" i="5"/>
  <c r="I903" i="5"/>
  <c r="I1428" i="5"/>
  <c r="I1247" i="5"/>
  <c r="I1282" i="5"/>
  <c r="I1340" i="5"/>
  <c r="I1114" i="5"/>
  <c r="I1050" i="5"/>
  <c r="I1409" i="5"/>
  <c r="I1153" i="5"/>
  <c r="I1194" i="5"/>
  <c r="I1130" i="5"/>
  <c r="I1022" i="5"/>
  <c r="I958" i="5"/>
  <c r="I1105" i="5"/>
  <c r="I1041" i="5"/>
  <c r="I1357" i="5"/>
  <c r="I1120" i="5"/>
  <c r="I928" i="5"/>
  <c r="I1321" i="5"/>
  <c r="I1076" i="5"/>
  <c r="I948" i="5"/>
  <c r="I861" i="5"/>
  <c r="I829" i="5"/>
  <c r="I733" i="5"/>
  <c r="I1373" i="5"/>
  <c r="I809" i="5"/>
  <c r="I745" i="5"/>
  <c r="I633" i="5"/>
  <c r="I1241" i="5"/>
  <c r="I848" i="5"/>
  <c r="I816" i="5"/>
  <c r="I720" i="5"/>
  <c r="I688" i="5"/>
  <c r="I656" i="5"/>
  <c r="I624" i="5"/>
  <c r="I1103" i="5"/>
  <c r="I975" i="5"/>
  <c r="I867" i="5"/>
  <c r="I835" i="5"/>
  <c r="I803" i="5"/>
  <c r="I771" i="5"/>
  <c r="I739" i="5"/>
  <c r="I707" i="5"/>
  <c r="I675" i="5"/>
  <c r="I643" i="5"/>
  <c r="I1145" i="5"/>
  <c r="I810" i="5"/>
  <c r="I817" i="5"/>
  <c r="I949" i="5"/>
  <c r="I1028" i="5"/>
  <c r="I857" i="5"/>
  <c r="I693" i="5"/>
  <c r="I637" i="5"/>
  <c r="I1043" i="5"/>
  <c r="I1344" i="5"/>
  <c r="I1171" i="5"/>
  <c r="I1334" i="5"/>
  <c r="I1314" i="5"/>
  <c r="I1148" i="5"/>
  <c r="I1173" i="5"/>
  <c r="I1002" i="5"/>
  <c r="I874" i="5"/>
  <c r="I1085" i="5"/>
  <c r="I1210" i="5"/>
  <c r="I1285" i="5"/>
  <c r="I1038" i="5"/>
  <c r="I910" i="5"/>
  <c r="I1121" i="5"/>
  <c r="I993" i="5"/>
  <c r="I1421" i="5"/>
  <c r="I1072" i="5"/>
  <c r="I944" i="5"/>
  <c r="I983" i="5"/>
  <c r="I1108" i="5"/>
  <c r="I1213" i="5"/>
  <c r="I853" i="5"/>
  <c r="I789" i="5"/>
  <c r="I725" i="5"/>
  <c r="I908" i="5"/>
  <c r="I801" i="5"/>
  <c r="I689" i="5"/>
  <c r="I625" i="5"/>
  <c r="I995" i="5"/>
  <c r="I840" i="5"/>
  <c r="I776" i="5"/>
  <c r="I712" i="5"/>
  <c r="I648" i="5"/>
  <c r="I1071" i="5"/>
  <c r="I859" i="5"/>
  <c r="I795" i="5"/>
  <c r="I731" i="5"/>
  <c r="I667" i="5"/>
  <c r="I1003" i="5"/>
  <c r="I785" i="5"/>
  <c r="I964" i="5"/>
  <c r="I677" i="5"/>
  <c r="I915" i="5"/>
  <c r="I820" i="5"/>
  <c r="I756" i="5"/>
  <c r="I692" i="5"/>
  <c r="I628" i="5"/>
  <c r="I991" i="5"/>
  <c r="I839" i="5"/>
  <c r="I775" i="5"/>
  <c r="I711" i="5"/>
  <c r="I647" i="5"/>
  <c r="I826" i="5"/>
  <c r="I682" i="5"/>
  <c r="I601" i="5"/>
  <c r="I569" i="5"/>
  <c r="I537" i="5"/>
  <c r="I505" i="5"/>
  <c r="I473" i="5"/>
  <c r="I441" i="5"/>
  <c r="I409" i="5"/>
  <c r="I377" i="5"/>
  <c r="I345" i="5"/>
  <c r="I313" i="5"/>
  <c r="I281" i="5"/>
  <c r="I249" i="5"/>
  <c r="I217" i="5"/>
  <c r="I947" i="5"/>
  <c r="I828" i="5"/>
  <c r="I764" i="5"/>
  <c r="I700" i="5"/>
  <c r="I636" i="5"/>
  <c r="I1023" i="5"/>
  <c r="I847" i="5"/>
  <c r="I783" i="5"/>
  <c r="I719" i="5"/>
  <c r="I655" i="5"/>
  <c r="I858" i="5"/>
  <c r="I714" i="5"/>
  <c r="I609" i="5"/>
  <c r="I577" i="5"/>
  <c r="I545" i="5"/>
  <c r="I513" i="5"/>
  <c r="I481" i="5"/>
  <c r="I449" i="5"/>
  <c r="I417" i="5"/>
  <c r="I385" i="5"/>
  <c r="I353" i="5"/>
  <c r="I321" i="5"/>
  <c r="I289" i="5"/>
  <c r="I257" i="5"/>
  <c r="I225" i="5"/>
  <c r="I193" i="5"/>
  <c r="I161" i="5"/>
  <c r="I129" i="5"/>
  <c r="I870" i="5"/>
  <c r="I742" i="5"/>
  <c r="I616" i="5"/>
  <c r="I584" i="5"/>
  <c r="I552" i="5"/>
  <c r="I520" i="5"/>
  <c r="I488" i="5"/>
  <c r="I456" i="5"/>
  <c r="I424" i="5"/>
  <c r="I392" i="5"/>
  <c r="I360" i="5"/>
  <c r="I328" i="5"/>
  <c r="I296" i="5"/>
  <c r="I264" i="5"/>
  <c r="I232" i="5"/>
  <c r="I200" i="5"/>
  <c r="I168" i="5"/>
  <c r="I136" i="5"/>
  <c r="I907" i="5"/>
  <c r="I754" i="5"/>
  <c r="I626" i="5"/>
  <c r="I685" i="5"/>
  <c r="I1107" i="5"/>
  <c r="I804" i="5"/>
  <c r="I676" i="5"/>
  <c r="I927" i="5"/>
  <c r="I759" i="5"/>
  <c r="I631" i="5"/>
  <c r="I812" i="5"/>
  <c r="I959" i="5"/>
  <c r="I639" i="5"/>
  <c r="I613" i="5"/>
  <c r="I549" i="5"/>
  <c r="I485" i="5"/>
  <c r="I421" i="5"/>
  <c r="I357" i="5"/>
  <c r="I293" i="5"/>
  <c r="I229" i="5"/>
  <c r="I165" i="5"/>
  <c r="I758" i="5"/>
  <c r="I588" i="5"/>
  <c r="I524" i="5"/>
  <c r="I460" i="5"/>
  <c r="I396" i="5"/>
  <c r="I332" i="5"/>
  <c r="I268" i="5"/>
  <c r="I204" i="5"/>
  <c r="I140" i="5"/>
  <c r="I971" i="5"/>
  <c r="I642" i="5"/>
  <c r="I587" i="5"/>
  <c r="I555" i="5"/>
  <c r="I523" i="5"/>
  <c r="I491" i="5"/>
  <c r="I459" i="5"/>
  <c r="I427" i="5"/>
  <c r="I395" i="5"/>
  <c r="I363" i="5"/>
  <c r="I331" i="5"/>
  <c r="I299" i="5"/>
  <c r="I267" i="5"/>
  <c r="I235" i="5"/>
  <c r="I203" i="5"/>
  <c r="I171" i="5"/>
  <c r="I139" i="5"/>
  <c r="I750" i="5"/>
  <c r="I522" i="5"/>
  <c r="I394" i="5"/>
  <c r="I266" i="5"/>
  <c r="I138" i="5"/>
  <c r="I582" i="5"/>
  <c r="I454" i="5"/>
  <c r="I326" i="5"/>
  <c r="I198" i="5"/>
  <c r="I174" i="5"/>
  <c r="I238" i="5"/>
  <c r="I302" i="5"/>
  <c r="I366" i="5"/>
  <c r="I430" i="5"/>
  <c r="I1019" i="5"/>
  <c r="I1160" i="5"/>
  <c r="I1316" i="5"/>
  <c r="I1223" i="5"/>
  <c r="I1132" i="5"/>
  <c r="I1324" i="5"/>
  <c r="I1267" i="5"/>
  <c r="I1426" i="5"/>
  <c r="I1365" i="5"/>
  <c r="I930" i="5"/>
  <c r="I981" i="5"/>
  <c r="I1110" i="5"/>
  <c r="I982" i="5"/>
  <c r="I1393" i="5"/>
  <c r="I1065" i="5"/>
  <c r="I937" i="5"/>
  <c r="I1197" i="5"/>
  <c r="I1016" i="5"/>
  <c r="I888" i="5"/>
  <c r="I925" i="5"/>
  <c r="I1004" i="5"/>
  <c r="I924" i="5"/>
  <c r="I1363" i="5"/>
  <c r="I1410" i="5"/>
  <c r="I1150" i="5"/>
  <c r="I922" i="5"/>
  <c r="I1005" i="5"/>
  <c r="I1086" i="5"/>
  <c r="I1297" i="5"/>
  <c r="I913" i="5"/>
  <c r="I992" i="5"/>
  <c r="I1437" i="5"/>
  <c r="I1129" i="5"/>
  <c r="I765" i="5"/>
  <c r="I935" i="5"/>
  <c r="I665" i="5"/>
  <c r="I899" i="5"/>
  <c r="I752" i="5"/>
  <c r="I1243" i="5"/>
  <c r="I1143" i="5"/>
  <c r="I1142" i="5"/>
  <c r="I1430" i="5"/>
  <c r="I1372" i="5"/>
  <c r="I1381" i="5"/>
  <c r="I1014" i="5"/>
  <c r="I1097" i="5"/>
  <c r="I1325" i="5"/>
  <c r="I920" i="5"/>
  <c r="I1068" i="5"/>
  <c r="I1280" i="5"/>
  <c r="I1359" i="5"/>
  <c r="I1069" i="5"/>
  <c r="I894" i="5"/>
  <c r="I1056" i="5"/>
  <c r="I1084" i="5"/>
  <c r="I932" i="5"/>
  <c r="I1027" i="5"/>
  <c r="I672" i="5"/>
  <c r="I1289" i="5"/>
  <c r="I911" i="5"/>
  <c r="I819" i="5"/>
  <c r="I755" i="5"/>
  <c r="I691" i="5"/>
  <c r="I627" i="5"/>
  <c r="I1095" i="5"/>
  <c r="I1245" i="5"/>
  <c r="I729" i="5"/>
  <c r="I884" i="5"/>
  <c r="I1427" i="5"/>
  <c r="I1404" i="5"/>
  <c r="I1182" i="5"/>
  <c r="I1217" i="5"/>
  <c r="I1021" i="5"/>
  <c r="I974" i="5"/>
  <c r="I1361" i="5"/>
  <c r="I1165" i="5"/>
  <c r="I1008" i="5"/>
  <c r="I980" i="5"/>
  <c r="I916" i="5"/>
  <c r="I1124" i="5"/>
  <c r="I865" i="5"/>
  <c r="I1123" i="5"/>
  <c r="I872" i="5"/>
  <c r="I680" i="5"/>
  <c r="I1417" i="5"/>
  <c r="I763" i="5"/>
  <c r="I699" i="5"/>
  <c r="I885" i="5"/>
  <c r="I793" i="5"/>
  <c r="I788" i="5"/>
  <c r="I724" i="5"/>
  <c r="I871" i="5"/>
  <c r="I807" i="5"/>
  <c r="I1401" i="5"/>
  <c r="I746" i="5"/>
  <c r="I553" i="5"/>
  <c r="I521" i="5"/>
  <c r="I425" i="5"/>
  <c r="I393" i="5"/>
  <c r="I297" i="5"/>
  <c r="I265" i="5"/>
  <c r="I860" i="5"/>
  <c r="I796" i="5"/>
  <c r="I1225" i="5"/>
  <c r="I895" i="5"/>
  <c r="I687" i="5"/>
  <c r="I623" i="5"/>
  <c r="I593" i="5"/>
  <c r="I561" i="5"/>
  <c r="I465" i="5"/>
  <c r="I433" i="5"/>
  <c r="I337" i="5"/>
  <c r="I305" i="5"/>
  <c r="I209" i="5"/>
  <c r="I177" i="5"/>
  <c r="I678" i="5"/>
  <c r="I600" i="5"/>
  <c r="I504" i="5"/>
  <c r="I472" i="5"/>
  <c r="I376" i="5"/>
  <c r="I344" i="5"/>
  <c r="I248" i="5"/>
  <c r="I216" i="5"/>
  <c r="I818" i="5"/>
  <c r="I690" i="5"/>
  <c r="I868" i="5"/>
  <c r="I740" i="5"/>
  <c r="I695" i="5"/>
  <c r="I1177" i="5"/>
  <c r="I730" i="5"/>
  <c r="I581" i="5"/>
  <c r="I389" i="5"/>
  <c r="I325" i="5"/>
  <c r="I133" i="5"/>
  <c r="I556" i="5"/>
  <c r="I492" i="5"/>
  <c r="I300" i="5"/>
  <c r="I236" i="5"/>
  <c r="I770" i="5"/>
  <c r="I539" i="5"/>
  <c r="I507" i="5"/>
  <c r="I411" i="5"/>
  <c r="I379" i="5"/>
  <c r="I283" i="5"/>
  <c r="I251" i="5"/>
  <c r="I155" i="5"/>
  <c r="I586" i="5"/>
  <c r="I202" i="5"/>
  <c r="I390" i="5"/>
  <c r="I262" i="5"/>
  <c r="I142" i="5"/>
  <c r="I334" i="5"/>
  <c r="I398" i="5"/>
  <c r="I562" i="5"/>
  <c r="I638" i="5"/>
  <c r="I526" i="5"/>
  <c r="I822" i="5"/>
  <c r="I1216" i="5"/>
  <c r="I1447" i="5"/>
  <c r="I1231" i="5"/>
  <c r="I970" i="5"/>
  <c r="I1053" i="5"/>
  <c r="I1305" i="5"/>
  <c r="I1442" i="5"/>
  <c r="I938" i="5"/>
  <c r="I1102" i="5"/>
  <c r="I929" i="5"/>
  <c r="I901" i="5"/>
  <c r="I757" i="5"/>
  <c r="I657" i="5"/>
  <c r="I744" i="5"/>
  <c r="I827" i="5"/>
  <c r="I900" i="5"/>
  <c r="I852" i="5"/>
  <c r="I1119" i="5"/>
  <c r="I679" i="5"/>
  <c r="I585" i="5"/>
  <c r="I457" i="5"/>
  <c r="I329" i="5"/>
  <c r="I201" i="5"/>
  <c r="I668" i="5"/>
  <c r="I751" i="5"/>
  <c r="I650" i="5"/>
  <c r="I497" i="5"/>
  <c r="I369" i="5"/>
  <c r="I241" i="5"/>
  <c r="I806" i="5"/>
  <c r="I536" i="5"/>
  <c r="I408" i="5"/>
  <c r="I280" i="5"/>
  <c r="I152" i="5"/>
  <c r="I1273" i="5"/>
  <c r="I653" i="5"/>
  <c r="I1347" i="5"/>
  <c r="I1127" i="5"/>
  <c r="I1026" i="5"/>
  <c r="I1185" i="5"/>
  <c r="I886" i="5"/>
  <c r="I1048" i="5"/>
  <c r="I1052" i="5"/>
  <c r="I986" i="5"/>
  <c r="I977" i="5"/>
  <c r="I797" i="5"/>
  <c r="I784" i="5"/>
  <c r="I640" i="5"/>
  <c r="I851" i="5"/>
  <c r="I723" i="5"/>
  <c r="I875" i="5"/>
  <c r="I1385" i="5"/>
  <c r="I1375" i="5"/>
  <c r="I1146" i="5"/>
  <c r="I880" i="5"/>
  <c r="I737" i="5"/>
  <c r="I943" i="5"/>
  <c r="I1433" i="5"/>
  <c r="I743" i="5"/>
  <c r="I489" i="5"/>
  <c r="I233" i="5"/>
  <c r="I815" i="5"/>
  <c r="I529" i="5"/>
  <c r="I273" i="5"/>
  <c r="I1115" i="5"/>
  <c r="I440" i="5"/>
  <c r="I184" i="5"/>
  <c r="I761" i="5"/>
  <c r="I823" i="5"/>
  <c r="I684" i="5"/>
  <c r="I517" i="5"/>
  <c r="I197" i="5"/>
  <c r="I630" i="5"/>
  <c r="I428" i="5"/>
  <c r="I172" i="5"/>
  <c r="I571" i="5"/>
  <c r="I443" i="5"/>
  <c r="I347" i="5"/>
  <c r="I219" i="5"/>
  <c r="I330" i="5"/>
  <c r="I734" i="5"/>
  <c r="I134" i="5"/>
  <c r="I270" i="5"/>
  <c r="I654" i="5"/>
  <c r="I498" i="5"/>
  <c r="I604" i="5"/>
  <c r="I1300" i="5"/>
  <c r="I1345" i="5"/>
  <c r="I1178" i="5"/>
  <c r="I1006" i="5"/>
  <c r="I1089" i="5"/>
  <c r="I1293" i="5"/>
  <c r="I912" i="5"/>
  <c r="I1044" i="5"/>
  <c r="I873" i="5"/>
  <c r="I741" i="5"/>
  <c r="I833" i="5"/>
  <c r="I641" i="5"/>
  <c r="I856" i="5"/>
  <c r="I728" i="5"/>
  <c r="I1161" i="5"/>
  <c r="I811" i="5"/>
  <c r="I683" i="5"/>
  <c r="I849" i="5"/>
  <c r="I709" i="5"/>
  <c r="I185" i="5"/>
  <c r="I838" i="5"/>
  <c r="I608" i="5"/>
  <c r="I544" i="5"/>
  <c r="I480" i="5"/>
  <c r="I416" i="5"/>
  <c r="I352" i="5"/>
  <c r="I288" i="5"/>
  <c r="I224" i="5"/>
  <c r="I160" i="5"/>
  <c r="I722" i="5"/>
  <c r="I669" i="5"/>
  <c r="I772" i="5"/>
  <c r="I855" i="5"/>
  <c r="I939" i="5"/>
  <c r="I831" i="5"/>
  <c r="I597" i="5"/>
  <c r="I469" i="5"/>
  <c r="I341" i="5"/>
  <c r="I213" i="5"/>
  <c r="I662" i="5"/>
  <c r="I500" i="5"/>
  <c r="I372" i="5"/>
  <c r="I244" i="5"/>
  <c r="I802" i="5"/>
  <c r="I579" i="5"/>
  <c r="I515" i="5"/>
  <c r="I451" i="5"/>
  <c r="I387" i="5"/>
  <c r="I323" i="5"/>
  <c r="I259" i="5"/>
  <c r="I195" i="5"/>
  <c r="I131" i="5"/>
  <c r="I622" i="5"/>
  <c r="I362" i="5"/>
  <c r="I550" i="5"/>
  <c r="I294" i="5"/>
  <c r="I254" i="5"/>
  <c r="I382" i="5"/>
  <c r="I782" i="5"/>
  <c r="I494" i="5"/>
  <c r="I694" i="5"/>
  <c r="I476" i="5"/>
  <c r="I348" i="5"/>
  <c r="I220" i="5"/>
  <c r="I706" i="5"/>
  <c r="I780" i="5"/>
  <c r="I863" i="5"/>
  <c r="I1067" i="5"/>
  <c r="I605" i="5"/>
  <c r="I541" i="5"/>
  <c r="I477" i="5"/>
  <c r="I413" i="5"/>
  <c r="I349" i="5"/>
  <c r="I285" i="5"/>
  <c r="I221" i="5"/>
  <c r="I157" i="5"/>
  <c r="I854" i="5"/>
  <c r="I548" i="5"/>
  <c r="I420" i="5"/>
  <c r="I292" i="5"/>
  <c r="I164" i="5"/>
  <c r="I599" i="5"/>
  <c r="I535" i="5"/>
  <c r="I471" i="5"/>
  <c r="I407" i="5"/>
  <c r="I343" i="5"/>
  <c r="I279" i="5"/>
  <c r="I215" i="5"/>
  <c r="I151" i="5"/>
  <c r="I814" i="5"/>
  <c r="I410" i="5"/>
  <c r="I154" i="5"/>
  <c r="I598" i="5"/>
  <c r="I342" i="5"/>
  <c r="I226" i="5"/>
  <c r="I354" i="5"/>
  <c r="I482" i="5"/>
  <c r="I955" i="5"/>
  <c r="I607" i="5"/>
  <c r="I479" i="5"/>
  <c r="I351" i="5"/>
  <c r="I223" i="5"/>
  <c r="I153" i="5"/>
  <c r="I576" i="5"/>
  <c r="I448" i="5"/>
  <c r="I320" i="5"/>
  <c r="I192" i="5"/>
  <c r="I825" i="5"/>
  <c r="I644" i="5"/>
  <c r="I748" i="5"/>
  <c r="I533" i="5"/>
  <c r="I277" i="5"/>
  <c r="I1051" i="5"/>
  <c r="I436" i="5"/>
  <c r="I180" i="5"/>
  <c r="I611" i="5"/>
  <c r="I483" i="5"/>
  <c r="I355" i="5"/>
  <c r="I227" i="5"/>
  <c r="I490" i="5"/>
  <c r="I862" i="5"/>
  <c r="I166" i="5"/>
  <c r="I190" i="5"/>
  <c r="I446" i="5"/>
  <c r="I574" i="5"/>
  <c r="I314" i="5"/>
  <c r="I798" i="5"/>
  <c r="I278" i="5"/>
  <c r="I130" i="5"/>
  <c r="I386" i="5"/>
  <c r="I830" i="5"/>
  <c r="I442" i="5"/>
  <c r="I146" i="5"/>
  <c r="I542" i="5"/>
  <c r="I431" i="5"/>
  <c r="I303" i="5"/>
  <c r="I175" i="5"/>
  <c r="I150" i="5"/>
  <c r="I450" i="5"/>
  <c r="I1299" i="5"/>
  <c r="I1378" i="5"/>
  <c r="I1429" i="5"/>
  <c r="I906" i="5"/>
  <c r="I989" i="5"/>
  <c r="I1070" i="5"/>
  <c r="I1233" i="5"/>
  <c r="I897" i="5"/>
  <c r="I976" i="5"/>
  <c r="I1309" i="5"/>
  <c r="I837" i="5"/>
  <c r="I917" i="5"/>
  <c r="I769" i="5"/>
  <c r="I1369" i="5"/>
  <c r="I824" i="5"/>
  <c r="I696" i="5"/>
  <c r="I1007" i="5"/>
  <c r="I779" i="5"/>
  <c r="I651" i="5"/>
  <c r="I721" i="5"/>
  <c r="I645" i="5"/>
  <c r="I774" i="5"/>
  <c r="I528" i="5"/>
  <c r="I400" i="5"/>
  <c r="I272" i="5"/>
  <c r="I144" i="5"/>
  <c r="I1035" i="5"/>
  <c r="I621" i="5"/>
  <c r="I791" i="5"/>
  <c r="I703" i="5"/>
  <c r="I437" i="5"/>
  <c r="I181" i="5"/>
  <c r="I596" i="5"/>
  <c r="I340" i="5"/>
  <c r="I563" i="5"/>
  <c r="I435" i="5"/>
  <c r="I307" i="5"/>
  <c r="I179" i="5"/>
  <c r="I298" i="5"/>
  <c r="I486" i="5"/>
  <c r="I286" i="5"/>
  <c r="I594" i="5"/>
  <c r="I572" i="5"/>
  <c r="I444" i="5"/>
  <c r="I316" i="5"/>
  <c r="I188" i="5"/>
  <c r="I629" i="5"/>
  <c r="I716" i="5"/>
  <c r="I799" i="5"/>
  <c r="I762" i="5"/>
  <c r="I589" i="5"/>
  <c r="I525" i="5"/>
  <c r="I461" i="5"/>
  <c r="I397" i="5"/>
  <c r="I333" i="5"/>
  <c r="I269" i="5"/>
  <c r="I205" i="5"/>
  <c r="I141" i="5"/>
  <c r="I726" i="5"/>
  <c r="I516" i="5"/>
  <c r="I388" i="5"/>
  <c r="I260" i="5"/>
  <c r="I132" i="5"/>
  <c r="I866" i="5"/>
  <c r="I583" i="5"/>
  <c r="I519" i="5"/>
  <c r="I455" i="5"/>
  <c r="I391" i="5"/>
  <c r="I327" i="5"/>
  <c r="I263" i="5"/>
  <c r="I199" i="5"/>
  <c r="I135" i="5"/>
  <c r="I686" i="5"/>
  <c r="I378" i="5"/>
  <c r="I566" i="5"/>
  <c r="I310" i="5"/>
  <c r="I242" i="5"/>
  <c r="I370" i="5"/>
  <c r="I846" i="5"/>
  <c r="I558" i="5"/>
  <c r="I575" i="5"/>
  <c r="I447" i="5"/>
  <c r="I319" i="5"/>
  <c r="I191" i="5"/>
  <c r="I474" i="5"/>
  <c r="I374" i="5"/>
  <c r="I338" i="5"/>
  <c r="I570" i="5"/>
  <c r="I610" i="5"/>
  <c r="I335" i="5"/>
  <c r="I322" i="5"/>
  <c r="I271" i="5"/>
  <c r="I346" i="5"/>
  <c r="I670" i="5"/>
  <c r="I767" i="5"/>
  <c r="I261" i="5"/>
  <c r="I364" i="5"/>
  <c r="I603" i="5"/>
  <c r="I315" i="5"/>
  <c r="I518" i="5"/>
  <c r="I206" i="5"/>
  <c r="I1098" i="5"/>
  <c r="I1157" i="5"/>
  <c r="I878" i="5"/>
  <c r="I961" i="5"/>
  <c r="I1040" i="5"/>
  <c r="I869" i="5"/>
  <c r="I1020" i="5"/>
  <c r="I805" i="5"/>
  <c r="I996" i="5"/>
  <c r="I705" i="5"/>
  <c r="I1059" i="5"/>
  <c r="I792" i="5"/>
  <c r="I664" i="5"/>
  <c r="I879" i="5"/>
  <c r="I747" i="5"/>
  <c r="I619" i="5"/>
  <c r="I1092" i="5"/>
  <c r="I1075" i="5"/>
  <c r="I137" i="5"/>
  <c r="I987" i="5"/>
  <c r="I646" i="5"/>
  <c r="I560" i="5"/>
  <c r="I496" i="5"/>
  <c r="I432" i="5"/>
  <c r="I368" i="5"/>
  <c r="I304" i="5"/>
  <c r="I240" i="5"/>
  <c r="I176" i="5"/>
  <c r="I786" i="5"/>
  <c r="I701" i="5"/>
  <c r="I836" i="5"/>
  <c r="I1055" i="5"/>
  <c r="I663" i="5"/>
  <c r="I620" i="5"/>
  <c r="I666" i="5"/>
  <c r="I501" i="5"/>
  <c r="I373" i="5"/>
  <c r="I245" i="5"/>
  <c r="I790" i="5"/>
  <c r="I532" i="5"/>
  <c r="I404" i="5"/>
  <c r="I276" i="5"/>
  <c r="I148" i="5"/>
  <c r="I1099" i="5"/>
  <c r="I595" i="5"/>
  <c r="I531" i="5"/>
  <c r="I467" i="5"/>
  <c r="I403" i="5"/>
  <c r="I339" i="5"/>
  <c r="I275" i="5"/>
  <c r="I211" i="5"/>
  <c r="I147" i="5"/>
  <c r="I891" i="5"/>
  <c r="I426" i="5"/>
  <c r="I170" i="5"/>
  <c r="I614" i="5"/>
  <c r="I358" i="5"/>
  <c r="I222" i="5"/>
  <c r="I350" i="5"/>
  <c r="I478" i="5"/>
  <c r="I1337" i="5"/>
  <c r="I540" i="5"/>
  <c r="I412" i="5"/>
  <c r="I284" i="5"/>
  <c r="I156" i="5"/>
  <c r="I1011" i="5"/>
  <c r="I652" i="5"/>
  <c r="I735" i="5"/>
  <c r="I698" i="5"/>
  <c r="I573" i="5"/>
  <c r="I509" i="5"/>
  <c r="I445" i="5"/>
  <c r="I381" i="5"/>
  <c r="I317" i="5"/>
  <c r="I253" i="5"/>
  <c r="I189" i="5"/>
  <c r="I612" i="5"/>
  <c r="I484" i="5"/>
  <c r="I356" i="5"/>
  <c r="I228" i="5"/>
  <c r="I738" i="5"/>
  <c r="I567" i="5"/>
  <c r="I503" i="5"/>
  <c r="I439" i="5"/>
  <c r="I375" i="5"/>
  <c r="I311" i="5"/>
  <c r="I247" i="5"/>
  <c r="I183" i="5"/>
  <c r="I538" i="5"/>
  <c r="I282" i="5"/>
  <c r="I470" i="5"/>
  <c r="I214" i="5"/>
  <c r="I162" i="5"/>
  <c r="I290" i="5"/>
  <c r="I418" i="5"/>
  <c r="I578" i="5"/>
  <c r="I590" i="5"/>
  <c r="I543" i="5"/>
  <c r="I415" i="5"/>
  <c r="I287" i="5"/>
  <c r="I159" i="5"/>
  <c r="I710" i="5"/>
  <c r="I512" i="5"/>
  <c r="I384" i="5"/>
  <c r="I256" i="5"/>
  <c r="I128" i="5"/>
  <c r="I850" i="5"/>
  <c r="I979" i="5"/>
  <c r="I727" i="5"/>
  <c r="I794" i="5"/>
  <c r="I405" i="5"/>
  <c r="I149" i="5"/>
  <c r="I564" i="5"/>
  <c r="I308" i="5"/>
  <c r="I547" i="5"/>
  <c r="I419" i="5"/>
  <c r="I291" i="5"/>
  <c r="I163" i="5"/>
  <c r="I234" i="5"/>
  <c r="I422" i="5"/>
  <c r="I318" i="5"/>
  <c r="I530" i="5"/>
  <c r="I602" i="5"/>
  <c r="I186" i="5"/>
  <c r="I406" i="5"/>
  <c r="I258" i="5"/>
  <c r="I718" i="5"/>
  <c r="I559" i="5"/>
  <c r="I246" i="5"/>
  <c r="I402" i="5"/>
  <c r="I495" i="5"/>
  <c r="I367" i="5"/>
  <c r="I239" i="5"/>
  <c r="I194" i="5"/>
  <c r="I702" i="5"/>
  <c r="I969" i="5"/>
  <c r="I1270" i="5"/>
  <c r="I919" i="5"/>
  <c r="I1039" i="5"/>
  <c r="I659" i="5"/>
  <c r="I661" i="5"/>
  <c r="I1057" i="5"/>
  <c r="I808" i="5"/>
  <c r="I660" i="5"/>
  <c r="I361" i="5"/>
  <c r="I778" i="5"/>
  <c r="I145" i="5"/>
  <c r="I312" i="5"/>
  <c r="I1353" i="5"/>
  <c r="I475" i="5"/>
  <c r="I462" i="5"/>
  <c r="I606" i="5"/>
  <c r="I1462" i="5"/>
  <c r="I1276" i="5"/>
  <c r="I1413" i="5"/>
  <c r="I942" i="5"/>
  <c r="I1111" i="5"/>
  <c r="I941" i="5"/>
  <c r="I673" i="5"/>
  <c r="I931" i="5"/>
  <c r="I843" i="5"/>
  <c r="I715" i="5"/>
  <c r="I169" i="5"/>
  <c r="I336" i="5"/>
  <c r="I208" i="5"/>
  <c r="I708" i="5"/>
  <c r="I883" i="5"/>
  <c r="I468" i="5"/>
  <c r="I499" i="5"/>
  <c r="I371" i="5"/>
  <c r="I554" i="5"/>
  <c r="I414" i="5"/>
  <c r="I766" i="5"/>
  <c r="I252" i="5"/>
  <c r="I1087" i="5"/>
  <c r="I671" i="5"/>
  <c r="I493" i="5"/>
  <c r="I429" i="5"/>
  <c r="I237" i="5"/>
  <c r="I173" i="5"/>
  <c r="I580" i="5"/>
  <c r="I452" i="5"/>
  <c r="I615" i="5"/>
  <c r="I423" i="5"/>
  <c r="I359" i="5"/>
  <c r="I167" i="5"/>
  <c r="I250" i="5"/>
  <c r="I1083" i="5"/>
  <c r="I178" i="5"/>
  <c r="I546" i="5"/>
  <c r="I510" i="5"/>
  <c r="I255" i="5"/>
  <c r="I502" i="5"/>
  <c r="I591" i="5"/>
  <c r="I274" i="5"/>
  <c r="I463" i="5"/>
  <c r="I534" i="5"/>
  <c r="I514" i="5"/>
  <c r="I1117" i="5"/>
  <c r="I1104" i="5"/>
  <c r="I1063" i="5"/>
  <c r="I632" i="5"/>
  <c r="I967" i="5"/>
  <c r="I464" i="5"/>
  <c r="I658" i="5"/>
  <c r="I309" i="5"/>
  <c r="I674" i="5"/>
  <c r="I158" i="5"/>
  <c r="I380" i="5"/>
  <c r="I844" i="5"/>
  <c r="I557" i="5"/>
  <c r="I301" i="5"/>
  <c r="I196" i="5"/>
  <c r="I487" i="5"/>
  <c r="I231" i="5"/>
  <c r="I506" i="5"/>
  <c r="I182" i="5"/>
  <c r="I434" i="5"/>
  <c r="I383" i="5"/>
  <c r="I218" i="5"/>
  <c r="I466" i="5"/>
  <c r="I143" i="5"/>
  <c r="I527" i="5"/>
  <c r="I1189" i="5"/>
  <c r="I887" i="5"/>
  <c r="I1221" i="5"/>
  <c r="I697" i="5"/>
  <c r="I704" i="5"/>
  <c r="I787" i="5"/>
  <c r="I753" i="5"/>
  <c r="I1066" i="5"/>
  <c r="I821" i="5"/>
  <c r="I635" i="5"/>
  <c r="I618" i="5"/>
  <c r="I732" i="5"/>
  <c r="I401" i="5"/>
  <c r="I568" i="5"/>
  <c r="I453" i="5"/>
  <c r="I923" i="5"/>
  <c r="I187" i="5"/>
  <c r="I458" i="5"/>
  <c r="I1250" i="5"/>
  <c r="I1034" i="5"/>
  <c r="I1025" i="5"/>
  <c r="I773" i="5"/>
  <c r="I760" i="5"/>
  <c r="I842" i="5"/>
  <c r="I592" i="5"/>
  <c r="I565" i="5"/>
  <c r="I212" i="5"/>
  <c r="I243" i="5"/>
  <c r="I230" i="5"/>
  <c r="I508" i="5"/>
  <c r="I834" i="5"/>
  <c r="I634" i="5"/>
  <c r="I365" i="5"/>
  <c r="I324" i="5"/>
  <c r="I551" i="5"/>
  <c r="I295" i="5"/>
  <c r="I438" i="5"/>
  <c r="I306" i="5"/>
  <c r="I511" i="5"/>
  <c r="I1209" i="5"/>
  <c r="I210" i="5"/>
  <c r="I399" i="5"/>
  <c r="I207" i="5"/>
</calcChain>
</file>

<file path=xl/comments1.xml><?xml version="1.0" encoding="utf-8"?>
<comments xmlns="http://schemas.openxmlformats.org/spreadsheetml/2006/main">
  <authors>
    <author>CAMMAN Jean-luc ADC</author>
    <author>ADC CAMMAN J-L</author>
  </authors>
  <commentList>
    <comment ref="L10" authorId="0" shapeId="0">
      <text>
        <r>
          <rPr>
            <b/>
            <sz val="9"/>
            <color indexed="10"/>
            <rFont val="Tahoma"/>
            <family val="2"/>
          </rPr>
          <t>RESERVE EDG</t>
        </r>
      </text>
    </comment>
    <comment ref="L11" authorId="0" shapeId="0">
      <text>
        <r>
          <rPr>
            <b/>
            <sz val="9"/>
            <color indexed="10"/>
            <rFont val="Tahoma"/>
            <family val="2"/>
          </rPr>
          <t>RESERVE EDG</t>
        </r>
      </text>
    </comment>
    <comment ref="J12" authorId="1" shapeId="0">
      <text>
        <r>
          <rPr>
            <b/>
            <sz val="8"/>
            <color indexed="81"/>
            <rFont val="Tahoma"/>
            <family val="2"/>
          </rPr>
          <t>RESERVE  CDEM</t>
        </r>
      </text>
    </comment>
  </commentList>
</comments>
</file>

<file path=xl/comments2.xml><?xml version="1.0" encoding="utf-8"?>
<comments xmlns="http://schemas.openxmlformats.org/spreadsheetml/2006/main">
  <authors>
    <author>Jean-Michel DUMAZ</author>
  </authors>
  <commentList>
    <comment ref="D25" authorId="0" shapeId="0">
      <text>
        <r>
          <rPr>
            <b/>
            <sz val="10"/>
            <color rgb="FF000000"/>
            <rFont val="Tahoma"/>
            <family val="2"/>
          </rPr>
          <t>Jean-Michel DUMAZ:</t>
        </r>
        <r>
          <rPr>
            <sz val="10"/>
            <color rgb="FF000000"/>
            <rFont val="Tahoma"/>
            <family val="2"/>
          </rPr>
          <t xml:space="preserve">
</t>
        </r>
        <r>
          <rPr>
            <sz val="10"/>
            <color rgb="FF000000"/>
            <rFont val="Tahoma"/>
            <family val="2"/>
          </rPr>
          <t>ne doit pas expertiser les dossiers BERTIN</t>
        </r>
      </text>
    </comment>
    <comment ref="D174" authorId="0" shapeId="0">
      <text>
        <r>
          <rPr>
            <b/>
            <sz val="10"/>
            <color rgb="FF000000"/>
            <rFont val="Tahoma"/>
            <family val="2"/>
          </rPr>
          <t>Jean-Michel DUMAZ:</t>
        </r>
        <r>
          <rPr>
            <sz val="10"/>
            <color rgb="FF000000"/>
            <rFont val="Tahoma"/>
            <family val="2"/>
          </rPr>
          <t xml:space="preserve">
</t>
        </r>
        <r>
          <rPr>
            <sz val="10"/>
            <color rgb="FF000000"/>
            <rFont val="Tahoma"/>
            <family val="2"/>
          </rPr>
          <t>Mettre G16</t>
        </r>
      </text>
    </comment>
  </commentList>
</comments>
</file>

<file path=xl/sharedStrings.xml><?xml version="1.0" encoding="utf-8"?>
<sst xmlns="http://schemas.openxmlformats.org/spreadsheetml/2006/main" count="6349" uniqueCount="548">
  <si>
    <t>Vous demandez un laissez-passer ponctuel (moins de 3 jours) "PIETON" pour accéder à l'École militaire.
Vous devez, avant de renseigner le document choisir à droite le ou les postes d'accès demandés.</t>
  </si>
  <si>
    <t>Vous êtes déjà détenteur d'un badge et vous désirez accéder ponctuellement avec votre véhicule privé à l'École militaire.
                                                                                      ****   ATTENTION  ****
Si vous n'êtes pas déjà détenteur d'un badge d'accès à l'École militaire sélectionnez en plus "PIETON".</t>
  </si>
  <si>
    <t>Vous venez de sélectionner une demande ponctuelle (inferieure à 3 jours) pour accéder à l'École militaire.
Vous devez maintenant choisir si vous désirez un accès piéton, ou un accès piéton avec véhicule privé ou véhicule affecté.
Pour plus d'une personne utilisez "COLLECTIF"</t>
  </si>
  <si>
    <t>Vous êtes déjà détenteur d'un badge d'accès temporaire et vous désirez accéder à l'École miliaire avec votre véhicule privé.
                                                                                      ****   ATTENTION  ****
Si vous n'êtes pas déjà détenteur d'un badge d'accès à l'École militaire sélectionnez en plus "PIETON".</t>
  </si>
  <si>
    <t>Vous êtes déjà détenteur d'un badge d'accès temporaire et vous désirez accéder avec le véhicule qui vous est affecté.
                                                                                      ****   ATTENTION  ****
Les véhicules militaires sont tous autorisés à entrer sur le site de l'École militaire sur présentation du carnet de bord.
L'inscription de ce type de véhicule sur le badge d'accès est soumise à l'accord de l'officier de sécurité.</t>
  </si>
  <si>
    <t>Vous venez de sélectionner la demande d'accès réservé au personnel affecté moins d'un an au sein d'un organisme implanté dans l'École militaire et au personnel non affecté à l'École militaire mais venant y travailler de manière très régulière.
Vous devez maintenant choisir si vous désirez un accès piéton, un accès piéton avec véhicule privé ou véhicule affecté.
Pour plus d'une personne utilisez "COLLECTIF"</t>
  </si>
  <si>
    <t>NOM</t>
  </si>
  <si>
    <t>Prénom</t>
  </si>
  <si>
    <t>NOM D'ÉPOUSE OU D'USAGE</t>
  </si>
  <si>
    <t>NATIONALITÉ</t>
  </si>
  <si>
    <t>NOM :</t>
  </si>
  <si>
    <t>N° TEL :</t>
  </si>
  <si>
    <t>ORGANISME :</t>
  </si>
  <si>
    <t>LIEU DE DESTINATION</t>
  </si>
  <si>
    <t>NUMÉRO DU BADGE</t>
  </si>
  <si>
    <t>GRADE ou QUALITE</t>
  </si>
  <si>
    <t>DATE ET LIEU DE NAISSANCE</t>
  </si>
  <si>
    <t xml:space="preserve">DATE D'ARRIVE </t>
  </si>
  <si>
    <t>DATE DE DEPART</t>
  </si>
  <si>
    <t>DATE</t>
  </si>
  <si>
    <t>CACHET ET SIGNATURE</t>
  </si>
  <si>
    <t>N° DÉPARTEMENT DU DOMICILE FISCAL :</t>
  </si>
  <si>
    <t>IMMATRICULATION VÉHICULE</t>
  </si>
  <si>
    <t>MODÈLE :</t>
  </si>
  <si>
    <t>MARQUE :</t>
  </si>
  <si>
    <t>COULEUR :</t>
  </si>
  <si>
    <t>NUMÉRO DU MACARON VEHICULE</t>
  </si>
  <si>
    <t xml:space="preserve">SIGNATURE DU BÉNÉFICIAIRE </t>
  </si>
  <si>
    <t>(à la perception du badge)</t>
  </si>
  <si>
    <t>AUTEUR DE LA DEMANDE</t>
  </si>
  <si>
    <t xml:space="preserve">DÉPARTEMENT/PAYS DE NAISSANCE </t>
  </si>
  <si>
    <t>NUMÉRO DE LA DEMANDE SILLAGE</t>
  </si>
  <si>
    <t>X</t>
  </si>
  <si>
    <t xml:space="preserve">TEMPORAIRE  </t>
  </si>
  <si>
    <t xml:space="preserve">VISITEUR  </t>
  </si>
  <si>
    <t xml:space="preserve">ENTREPRISE  </t>
  </si>
  <si>
    <t xml:space="preserve">  Poste 1</t>
  </si>
  <si>
    <t xml:space="preserve">  Poste 5</t>
  </si>
  <si>
    <t xml:space="preserve">  Poste 13</t>
  </si>
  <si>
    <t xml:space="preserve">  Poste 21</t>
  </si>
  <si>
    <t xml:space="preserve">  VEHICULE</t>
  </si>
  <si>
    <t xml:space="preserve">  COLLECTIF</t>
  </si>
  <si>
    <t xml:space="preserve">PERMANENT  </t>
  </si>
  <si>
    <t>Heure demandée pour le début de l’accueil</t>
  </si>
  <si>
    <t>Heure demandée pour la fin de l’accueil</t>
  </si>
  <si>
    <t>GRADE</t>
  </si>
  <si>
    <t>NOM D'USAGE</t>
  </si>
  <si>
    <t>PRENOM</t>
  </si>
  <si>
    <t>ORGANISME DEMANDEUR/BÉNÉFICIAIRE</t>
  </si>
  <si>
    <t>OBJET DU SÉJOUR</t>
  </si>
  <si>
    <t>ORGANISME D'APPARTENANCE DU BÉNÉFICIAIRE</t>
  </si>
  <si>
    <t>CACHET ET SIGNATURE DU CHEF D'ORGANISME DEMANDEUR</t>
  </si>
  <si>
    <t>A RENSEIGNER SI LA DEMANDE NE PASSE PAS PAR SILLAGE</t>
  </si>
  <si>
    <t>RENOUVELLEMENT</t>
  </si>
  <si>
    <t>N° BADGE</t>
  </si>
  <si>
    <t>N° MACARON</t>
  </si>
  <si>
    <t>HEURE</t>
  </si>
  <si>
    <t xml:space="preserve">  INDIVIDUEL</t>
  </si>
  <si>
    <t>N° du véhicule</t>
  </si>
  <si>
    <t>N° Badge</t>
  </si>
  <si>
    <t>DEMANDE DE BADGES TEMPORAIRES</t>
  </si>
  <si>
    <t>REMISE</t>
  </si>
  <si>
    <t>RETOUR</t>
  </si>
  <si>
    <t>Texte libre:</t>
  </si>
  <si>
    <t>Nombre :</t>
  </si>
  <si>
    <t>N° de Téléphone</t>
  </si>
  <si>
    <t>Fournir en PJ la copie du document d'identité (CNI, CMI, Passeport, Carte de séjour, ….)</t>
  </si>
  <si>
    <t>NOM DE L'ENTREPRISE</t>
  </si>
  <si>
    <t>AU</t>
  </si>
  <si>
    <t>Date de validité de l'assurance du véhicule :</t>
  </si>
  <si>
    <t>Moins de 3 jours</t>
  </si>
  <si>
    <t>B8</t>
  </si>
  <si>
    <t>I9</t>
  </si>
  <si>
    <t>M9</t>
  </si>
  <si>
    <t>B10</t>
  </si>
  <si>
    <t>B11</t>
  </si>
  <si>
    <t>B12</t>
  </si>
  <si>
    <t>B13</t>
  </si>
  <si>
    <t>B14</t>
  </si>
  <si>
    <t>J14</t>
  </si>
  <si>
    <t>B15</t>
  </si>
  <si>
    <t>J15</t>
  </si>
  <si>
    <t>B16</t>
  </si>
  <si>
    <t>J16</t>
  </si>
  <si>
    <t>B17</t>
  </si>
  <si>
    <t>J17</t>
  </si>
  <si>
    <t>B18</t>
  </si>
  <si>
    <t>B20</t>
  </si>
  <si>
    <t>G20</t>
  </si>
  <si>
    <t>J20</t>
  </si>
  <si>
    <t>B21</t>
  </si>
  <si>
    <t>G21</t>
  </si>
  <si>
    <t>B22</t>
  </si>
  <si>
    <t>B23</t>
  </si>
  <si>
    <t>B24</t>
  </si>
  <si>
    <t>J23</t>
  </si>
  <si>
    <t>B26</t>
  </si>
  <si>
    <t>B27</t>
  </si>
  <si>
    <t>B28</t>
  </si>
  <si>
    <t>F28</t>
  </si>
  <si>
    <t>I28</t>
  </si>
  <si>
    <t>B30</t>
  </si>
  <si>
    <t>B32</t>
  </si>
  <si>
    <t>B33</t>
  </si>
  <si>
    <t>B34</t>
  </si>
  <si>
    <t>B35</t>
  </si>
  <si>
    <t>VALIDE DU</t>
  </si>
  <si>
    <t>CIVILITE</t>
  </si>
  <si>
    <t>Fournir en PJ les copies des documents d'identité (CNI, CMI, Passeport, Carte de séjour, ….)</t>
  </si>
  <si>
    <t>Fournir en PJ la copie du certificat d’immatriculation et de l'attestation d'assurance</t>
  </si>
  <si>
    <t>Fournir en PJ les copies des attestations d'assurance</t>
  </si>
  <si>
    <t>Fournir en PJ les copies des certificats d’immatriculation et des attestations d'assurance</t>
  </si>
  <si>
    <t>Fournir en PJ les copie des documents d'identité (CNI, CMI, Passeport, Carte de séjour, ….)</t>
  </si>
  <si>
    <t>XXXXXX</t>
  </si>
  <si>
    <t>PORTABLE :</t>
  </si>
  <si>
    <t>TÉLÉPHONE PROFESSIONNEL FIXE :</t>
  </si>
  <si>
    <t>XXXX</t>
  </si>
  <si>
    <t>TÉLÉPHONE PERSONNEL FIXE :</t>
  </si>
  <si>
    <t>C</t>
  </si>
  <si>
    <t>DATE DE FIN D'ACCES</t>
  </si>
  <si>
    <t>Fournir en PJ la copie de l'attestation d'assurance</t>
  </si>
  <si>
    <t>LISTE TEMPORAIRE</t>
  </si>
  <si>
    <t>LISTE VISITEUR</t>
  </si>
  <si>
    <t>LISTE ENTREPRISE</t>
  </si>
  <si>
    <t>LISTE RENOUVELLEMENT</t>
  </si>
  <si>
    <t>N° Macaron</t>
  </si>
  <si>
    <t>Date validité de l'assurance VHS</t>
  </si>
  <si>
    <t>N°</t>
  </si>
  <si>
    <t>Complétez la présente demande</t>
  </si>
  <si>
    <t>&amp; complétez la feuille "liste"</t>
  </si>
  <si>
    <t xml:space="preserve">  Accés Av de SUFFREN</t>
  </si>
  <si>
    <t>RENOUVELLEMENT00010</t>
  </si>
  <si>
    <t xml:space="preserve">  VEHICULE AFFECTE</t>
  </si>
  <si>
    <t xml:space="preserve">  PIETON</t>
  </si>
  <si>
    <t>Vous êtes détenteur d'un badge d'accès permanent et vous désirez accéder avec votre véhicule privé</t>
  </si>
  <si>
    <t>INFO UTILISATEUR</t>
  </si>
  <si>
    <t>TYPE DE LAISSEZ-PASSER</t>
  </si>
  <si>
    <t>POSTES D'ACCES DEMANDÉ</t>
  </si>
  <si>
    <t>Nationalité</t>
  </si>
  <si>
    <t>Type de véhicule</t>
  </si>
  <si>
    <t>TÉLÉPHONE DE L'ENTREPRISE FIXE :</t>
  </si>
  <si>
    <t>Vous venez de sélectionner la demande de renouvellement d'accès temporaire, entreprise, avec ou sans véhicule.
Vous devez maintenant choisir si ce renouvellement concerne un accès piéton, ou un accès piéton et véhicule.
                                                                                      ****   ATTENTION  ****
Ce renouvellement se fait dans les mêmes condition (poste d'accès, N° de véhicule,...)</t>
  </si>
  <si>
    <t>Vous demandez un laissez-passer piéton pour un personnel affecté plus d'un an au sein d'un organisme implanté dans l'École militaire.
Vous devez, avant de renseigner le document choisir à droite le ou les postes d'accès demandés.</t>
  </si>
  <si>
    <t>Vous demandez un laissez-passer piéton et accéder avec votre véhicule privé à l'École miliaire.</t>
  </si>
  <si>
    <t>Vous demandez un laissez-passer piéton et accéder avec le véhicule qui vous a été affecté à l'École miliaire.</t>
  </si>
  <si>
    <t>Vous demandez un laissez-passer piéton à l'École miliaire.
Vous devez, avant de renseigner le document choisir à droite le ou les postes d'accès demandés.</t>
  </si>
  <si>
    <t>Vous venez de sélectionner la demande d'accès réservé aux entreprises venant travailler sur le site de l'École militaire plus de trois jours. Vous devez maintenant choisir si vous désirez un accès piéton, ou un accès piéton avec véhicule.</t>
  </si>
  <si>
    <t>Vous demandez un laissez-passer piéton et accéder avec un véhicule à l'École miliaire.
Vous devez, avant de renseigner le document choisir à droite le ou les postes d'accès demandés.</t>
  </si>
  <si>
    <t>Vous demandez DES laissez-passer piéton et accéder à l'École miliaire avec ou sans véhicules.
Complétez cette demande et la feuille liste (ne pas oublier les PJ)</t>
  </si>
  <si>
    <t>Vous demandez le renouvellement d'un laissez-passer piéton pour accéder à l'École miliaire.
                                                                                      ****   ATTENTION  ****
Ce renouvellement se fait avec le ou les mêmes postes d'accès.</t>
  </si>
  <si>
    <t>Vous demandez le renouvellement d'un laissez-passer piéton et véhicule privé pour accéder à l'École miliaire.
                                                                                      ****   ATTENTION  ****
Ce renouvellement se fait avec le ou les mêmes postes d'accès et concerne le ou les mêmes véhicules.</t>
  </si>
  <si>
    <t>Vous demandez le renouvellement d'un laissez-passer piéton et véhicule affecté pour accéder à l'École miliaire.
                                                                                      ****   ATTENTION  ****
Ce renouvellement se fait avec le ou les mêmes postes d'accès et concerne le ou les mêmes véhicules.</t>
  </si>
  <si>
    <t>Vous demandez le renouvellement d'un laissez-passer pour un véhicule privé pour accéder à l'École miliaire.
                                                                                      ****   ATTENTION  ****
Ce renouvellement se fait dans les mêmes condition et concerne le même véhicule.</t>
  </si>
  <si>
    <t>Vous demandez le renouvellement d'un laissez-passer pour un véhicule affecté pour accéder à l'École miliaire.
                                                                                      ****   ATTENTION  ****
Ce renouvellement se fait dans les mêmes condition et concerne le même véhicule.</t>
  </si>
  <si>
    <t>Vous demandez le renouvellement DE laissez-passer piétons, avec ou sans véhicules, pour accéder à l'École miliaire .
Complétez cette demande et la feuille liste (ne pas oublier les PJ)
                                                                                      ****   ATTENTION  ****
Ce renouvellement se fait dans les mêmes condition (poste d'accès, N° de véhicule,...)</t>
  </si>
  <si>
    <t>Vous êtes détenteur d'un badge d'accès permanent et vous désirez accéder avec le véhicule qui vous est affecté.
                                                                                      ****   ATTENTION  ****
Les véhicules militaires sont tous autorisés à entrer sur le site de l'École militaire sur présentation du carnet de bord.
L'inscription de ce type de véhicule sur le badge d'accès est soumise à l'accord de l'officier de sécurité.</t>
  </si>
  <si>
    <t>Durée &gt; ou = à 3 jours</t>
  </si>
  <si>
    <t>Vous demandez un laissez-passer temporaire (&gt; ou = à 3 jours) piéton pour accéder à l'École miliaire.
Vous devez, avant de renseigner le document choisir à droite le ou les postes d'accès demandés.</t>
  </si>
  <si>
    <t>Vous demandez un laissez-passer temporaire (&gt; ou = à 3 jours) piéton et véhicule privé pour accéder à l'École miliaire.
Vous devez, avant de renseigner le document choisir à droite le ou les postes d'accès demandés.</t>
  </si>
  <si>
    <t>Vous demandez un laissez-passer temporaire (&gt; ou = à 3 jours) piéton et véhicule affecté pour accéder à l'École miliaire.
Vous devez, avant de renseigner le document choisir à droite le ou les postes d'accès demandés.
                                                                                      ****   ATTENTION  ****
Les véhicules militaires sont tous autorisés à entrer sur le site de l'École militaire sur simple présentation du carnet de bord.</t>
  </si>
  <si>
    <t>Date de naissance</t>
  </si>
  <si>
    <t>Lieu de naissance</t>
  </si>
  <si>
    <t>Nationalié</t>
  </si>
  <si>
    <t>Date Naiss</t>
  </si>
  <si>
    <t>Lieu Naiss</t>
  </si>
  <si>
    <t>Type VHL</t>
  </si>
  <si>
    <t>N° VHL</t>
  </si>
  <si>
    <t>Bat08</t>
  </si>
  <si>
    <t>Bat09</t>
  </si>
  <si>
    <t>Bât 008</t>
  </si>
  <si>
    <t>Bât 009</t>
  </si>
  <si>
    <t>****   ATTENTION CETTE DEMANDE EST RESERVÉE AU CDEM  ****</t>
  </si>
  <si>
    <t>****   ATTENTION CETTE DEMANDE EST RESERVÉE A L'EDG  ****</t>
  </si>
  <si>
    <t>?</t>
  </si>
  <si>
    <t>G</t>
  </si>
  <si>
    <t xml:space="preserve">                                                                                      ****   ATTENTION  ****
Vous êtes détenteur d'un badge d'accès permanent et vous désirez accéder avec votre véhicule privé</t>
  </si>
  <si>
    <t>GRADE ou QUALITE      :</t>
  </si>
  <si>
    <t>****   ATTENTION CETTE DEMANDE EST SOUMISE A L'ACCORD DU CAB CEMA  ****</t>
  </si>
  <si>
    <t>ERREUR</t>
  </si>
  <si>
    <t>PE00000</t>
  </si>
  <si>
    <t>PE10000</t>
  </si>
  <si>
    <t>PE11000</t>
  </si>
  <si>
    <t>PE10100</t>
  </si>
  <si>
    <t>PE01000</t>
  </si>
  <si>
    <t>Ac00000</t>
  </si>
  <si>
    <t>PE00100</t>
  </si>
  <si>
    <t>TE00000</t>
  </si>
  <si>
    <t>TE10000</t>
  </si>
  <si>
    <t>TE11000</t>
  </si>
  <si>
    <t>TE10100</t>
  </si>
  <si>
    <t>TE00010</t>
  </si>
  <si>
    <t>TE01000</t>
  </si>
  <si>
    <t>TE00100</t>
  </si>
  <si>
    <t>VI00000</t>
  </si>
  <si>
    <t>VI10000</t>
  </si>
  <si>
    <t>VI11000</t>
  </si>
  <si>
    <t>VI10100</t>
  </si>
  <si>
    <t>VI01000</t>
  </si>
  <si>
    <t>VI00100</t>
  </si>
  <si>
    <t>VI00010</t>
  </si>
  <si>
    <t>EN00000</t>
  </si>
  <si>
    <t>EN10000</t>
  </si>
  <si>
    <t>EN11000</t>
  </si>
  <si>
    <t>EN01000</t>
  </si>
  <si>
    <t>EN00010</t>
  </si>
  <si>
    <t>RE00000</t>
  </si>
  <si>
    <t>RE10000</t>
  </si>
  <si>
    <t>RE11000</t>
  </si>
  <si>
    <t>RE10100</t>
  </si>
  <si>
    <t>RE01000</t>
  </si>
  <si>
    <t>RE00100</t>
  </si>
  <si>
    <t>RE00010</t>
  </si>
  <si>
    <t>DATE :</t>
  </si>
  <si>
    <t>NOM    :</t>
  </si>
  <si>
    <t>VALIDE DU :</t>
  </si>
  <si>
    <t>DATE D'ARRIVE  :</t>
  </si>
  <si>
    <t>DATE DE DEPART  :</t>
  </si>
  <si>
    <t>Bâtiments</t>
  </si>
  <si>
    <t>NOM D'ÉPOUSE OU D'USAGE     :</t>
  </si>
  <si>
    <t>****   ATTENTION CETTE DEMANDE EST RESERVÉE  ****</t>
  </si>
  <si>
    <t>Prénom   :</t>
  </si>
  <si>
    <t>ORGANISME D'APPARTENANCE DU BÉNÉFICIAIRE  :</t>
  </si>
  <si>
    <t>ORGANISME BÉNÉFICIAIRE  :</t>
  </si>
  <si>
    <t>NOM DE L'ENTREPRISE  :</t>
  </si>
  <si>
    <t>TYPE DE  VÉHICULE   :</t>
  </si>
  <si>
    <t>HEURE  :</t>
  </si>
  <si>
    <t>ORGANISME D'APPARTENANCE DES BÉNÉFICIAIRES  :</t>
  </si>
  <si>
    <t>N° BADGE   :</t>
  </si>
  <si>
    <t xml:space="preserve">  VEHICULE CIVIL ou AFFECTE</t>
  </si>
  <si>
    <t>Vous demandez un laissez-passer ponctuel (moins de 3 jours) "PIETON" et "VEHICULE PRIVE" ou "VEHICULE AFFECTE" pour accéder à l'École militaire.
Vous devez, avant de renseigner le document choisir à droite le ou les postes d'accès demandés.</t>
  </si>
  <si>
    <t>CIVILITE                :</t>
  </si>
  <si>
    <t>ACCUEIL POSTE 5 =&gt; Nom du responsable / Téléphone</t>
  </si>
  <si>
    <t>ACCUEIL POSTE 1 =&gt; Nom du responsable / Téléphone</t>
  </si>
  <si>
    <t>VOUS NE POUVEZ PAS UTILISER LES LISTES POUR DES ACCES PERMANENTS</t>
  </si>
  <si>
    <t>Vous demandez DES laissez-passer temporaires (&gt; ou = à 3 jours) piétons avec ou sans véhicules.
Complétez cette demande et la feuille liste (ne pas oublier les PJ)
                                                         ****************           ATTENTION       *************
                                              ACCUEIL OBLIGATOIRE SI LISTE SUPERIEURE A 20 PERSONNES</t>
  </si>
  <si>
    <t>Vous demandez l'accès à l'École militaire pour un groupe avec ou sans véhicules.
Cette visite ne peut excéder 3 jour =&gt;  Complétez cette demande et la feuille liste.
                                                         ****************           ATTENTION       *************
                                              ACCUEIL OBLIGATOIRE SI LISTE SUPERIEURE A 20 PERSONNES</t>
  </si>
  <si>
    <t>Vous demandez un laissez-passer pour un personnel affecté plus d'un an au sein d'un organisme implanté dans l'École militaire.
Vous devez maintenant choisir si vous désirez un accès piéton, un accès piéton avec véhicule privé ou véhicule affecté.</t>
  </si>
  <si>
    <t>(Le nom du signataire doit obligatoirement figurer)</t>
  </si>
  <si>
    <t>PO</t>
  </si>
  <si>
    <t>PO0000</t>
  </si>
  <si>
    <t>PO1000</t>
  </si>
  <si>
    <t>PO0100</t>
  </si>
  <si>
    <t>PO0010</t>
  </si>
  <si>
    <t>PO0110</t>
  </si>
  <si>
    <t>PO1100</t>
  </si>
  <si>
    <t>PO0001</t>
  </si>
  <si>
    <t>PO0101</t>
  </si>
  <si>
    <t>****   ATTENTION CETTE DEMANDE EST RESERVÉE A L'EDG  ****
ACCUEIL OBLIGATOIRE AU PORTAIL 5</t>
  </si>
  <si>
    <t>LE SERVICE SOUTIENS COMMUNS DU GSBdD PEM</t>
  </si>
  <si>
    <t>CELLULE PREVENTION DU GSBdD PEM</t>
  </si>
  <si>
    <t>L'OFFICIER DE SÉCURITÉ DU GSBdD PEM</t>
  </si>
  <si>
    <t xml:space="preserve">Conformément à l’IM 900/DEF/CAB/DR du 26 janvier 2012, l’accès à une emprise militaire est soumise au recueil par ses services de sécurité de l’identité de chacun des organisateurs et visiteurs : nom, prénom, nationalité, date et lieu de naissance. Sauf autorisation particulière, ces éléments doivent être fournis avant l’événement. Le Commandant militaire du site se réserve le droit de refuser, sans justification toute personne dont la présence serait jugée inopportune.
En outre, si la sécurité du site l’imposait, il peut être amené à renforcer, sans préavis, les mesures de contrôle des accès au site . 
</t>
  </si>
  <si>
    <t>GRADE
CIVILITE</t>
  </si>
  <si>
    <t>ORGANISME DEMANDEUR / BÉNÉFICIAIRE</t>
  </si>
  <si>
    <t>INFORMATIONS</t>
  </si>
  <si>
    <r>
      <t>Conformément à l’</t>
    </r>
    <r>
      <rPr>
        <b/>
        <sz val="12"/>
        <color indexed="56"/>
        <rFont val="Calibri"/>
        <family val="2"/>
      </rPr>
      <t>IM 900/DEF/CAB/DR du 26 janvier 2012</t>
    </r>
    <r>
      <rPr>
        <sz val="12"/>
        <color indexed="56"/>
        <rFont val="Calibri"/>
        <family val="2"/>
      </rPr>
      <t xml:space="preserve">, l’accès à une emprise militaire est soumise au recueil par ses services de sécurité de l’identité de chacun des organisateurs et visiteurs : </t>
    </r>
    <r>
      <rPr>
        <b/>
        <sz val="12"/>
        <color indexed="56"/>
        <rFont val="Calibri"/>
        <family val="2"/>
      </rPr>
      <t>nom, prénom, nationalité, date et lieu de naissance</t>
    </r>
    <r>
      <rPr>
        <sz val="12"/>
        <color indexed="56"/>
        <rFont val="Calibri"/>
        <family val="2"/>
      </rPr>
      <t xml:space="preserve">. Sauf autorisation particulière, ces éléments doivent être fournis avant l’événement.
Le Commandant militaire du site se réserve le droit de refuser, sans justification toute personne dont la présence serait jugée inopportune.
</t>
    </r>
    <r>
      <rPr>
        <b/>
        <sz val="12"/>
        <color indexed="56"/>
        <rFont val="Calibri"/>
        <family val="2"/>
      </rPr>
      <t>En outre, si la sécurité du site l’imposait, il peut être amené à renforcer, sans préavis, les mesures de contrôle des accès au site.</t>
    </r>
  </si>
  <si>
    <r>
      <t xml:space="preserve">*****               INTERNET               *****              INTERNET               *****               INTERNET                *****
</t>
    </r>
    <r>
      <rPr>
        <sz val="11"/>
        <color indexed="10"/>
        <rFont val="Arial"/>
        <family val="2"/>
      </rPr>
      <t xml:space="preserve">
En raison de la transmission par </t>
    </r>
    <r>
      <rPr>
        <b/>
        <sz val="11"/>
        <color indexed="10"/>
        <rFont val="Arial"/>
        <family val="2"/>
      </rPr>
      <t xml:space="preserve">internet </t>
    </r>
    <r>
      <rPr>
        <sz val="11"/>
        <color indexed="10"/>
        <rFont val="Arial"/>
        <family val="2"/>
      </rPr>
      <t>de données à caractère personnel, il vous est conseillé de</t>
    </r>
    <r>
      <rPr>
        <b/>
        <sz val="11"/>
        <color indexed="10"/>
        <rFont val="Arial"/>
        <family val="2"/>
      </rPr>
      <t xml:space="preserve"> verrouiller le fichier EXCEL</t>
    </r>
    <r>
      <rPr>
        <sz val="11"/>
        <color indexed="10"/>
        <rFont val="Arial"/>
        <family val="2"/>
      </rPr>
      <t xml:space="preserve">.
Vous êtes tenu de fournir à vos correspondants la clé de verrouillage dans un </t>
    </r>
    <r>
      <rPr>
        <b/>
        <sz val="11"/>
        <color indexed="10"/>
        <rFont val="Arial"/>
        <family val="2"/>
      </rPr>
      <t>e-mail différent</t>
    </r>
    <r>
      <rPr>
        <sz val="11"/>
        <color indexed="10"/>
        <rFont val="Arial"/>
        <family val="2"/>
      </rPr>
      <t>.</t>
    </r>
    <r>
      <rPr>
        <sz val="6"/>
        <color indexed="10"/>
        <rFont val="Arial"/>
        <family val="2"/>
      </rPr>
      <t xml:space="preserve">
</t>
    </r>
    <r>
      <rPr>
        <b/>
        <sz val="6"/>
        <color indexed="10"/>
        <rFont val="Arial"/>
        <family val="2"/>
      </rPr>
      <t xml:space="preserve">
</t>
    </r>
    <r>
      <rPr>
        <b/>
        <sz val="11"/>
        <color indexed="10"/>
        <rFont val="Arial"/>
        <family val="2"/>
      </rPr>
      <t>Vous garantissez le ministère de la défense contre tout recours ou contre toute mise en cause de sa responsabilité par un tiers, résultant de l’utilisation par un tiers de données personnelles dans les cas de non verrouillage du fichier. 
*****               INTERNET               *****              INTERNET               *****               INTERNET                *****</t>
    </r>
  </si>
  <si>
    <t>SI VOUS DESIREZ UTILISER CETTE LISTE
vous devez selectionner "COLLECTIF" dans la feuille "DEMANDE"</t>
  </si>
  <si>
    <t>Si vous ne disposez pas d'un badge  =&gt;  Activez aussi l'option " PIETON "</t>
  </si>
  <si>
    <t>V 3.02</t>
  </si>
  <si>
    <t>Accès demandé ?</t>
  </si>
  <si>
    <t xml:space="preserve">          ORGANISATION ACCUEIL               </t>
  </si>
  <si>
    <t xml:space="preserve">  Poste 1 (ACCUEIL OBLIGATOIRE)</t>
  </si>
  <si>
    <t>HEURE  FIN MISE EN PLACE FILTREUR :</t>
  </si>
  <si>
    <t>HEURE FIN MISE EN PLACE FILTREUR  :</t>
  </si>
  <si>
    <t>HEURE DEBUT MISE EN PLACE FILTREUR :</t>
  </si>
  <si>
    <t>****   ATTENTION ACCUEIL OBLIGATOIRE   ****</t>
  </si>
  <si>
    <t xml:space="preserve">                                                                                                  ****   ATTENTION  ****
                                                       AVANT DE COMMENCER CE FORMULAIRE SUPPRIMEZ LES   X   INUTILES
</t>
  </si>
  <si>
    <t>M.</t>
  </si>
  <si>
    <t>DUPONT</t>
  </si>
  <si>
    <t>Exemple</t>
  </si>
  <si>
    <t>Louis</t>
  </si>
  <si>
    <t>AA 606 ZZ</t>
  </si>
  <si>
    <t>TELEPHONE</t>
  </si>
  <si>
    <t>RESPONSABLE ACTIVITE</t>
  </si>
  <si>
    <t>JJ/MM/AAAA</t>
  </si>
  <si>
    <t>PAYS-VILLE</t>
  </si>
  <si>
    <t>MARQUE + MODELE</t>
  </si>
  <si>
    <t xml:space="preserve">ORGANISATION ACCUEIL (à charge ONET)         </t>
  </si>
  <si>
    <t>BARRALON</t>
  </si>
  <si>
    <t>BONIZEC</t>
  </si>
  <si>
    <t>BONZOM</t>
  </si>
  <si>
    <t>BRUALLA</t>
  </si>
  <si>
    <t>BRYGO</t>
  </si>
  <si>
    <t>CHAUMARTIN</t>
  </si>
  <si>
    <t>CHHUON</t>
  </si>
  <si>
    <t>CHIPILEVA</t>
  </si>
  <si>
    <t>CLEMENT</t>
  </si>
  <si>
    <t>DEBROSSE</t>
  </si>
  <si>
    <t>DENIZOT</t>
  </si>
  <si>
    <t>DESOBLIN</t>
  </si>
  <si>
    <t>DETHIER</t>
  </si>
  <si>
    <t>DIETRICH</t>
  </si>
  <si>
    <t>ESPES</t>
  </si>
  <si>
    <t>FERRY</t>
  </si>
  <si>
    <t>GRANDCLEMENT</t>
  </si>
  <si>
    <t>GUILLEMETTE</t>
  </si>
  <si>
    <t>GUYONNET</t>
  </si>
  <si>
    <t>JOSSE</t>
  </si>
  <si>
    <t>JOUGLA</t>
  </si>
  <si>
    <t>LAVERGNE</t>
  </si>
  <si>
    <t>LOSSI</t>
  </si>
  <si>
    <t>MADIKA</t>
  </si>
  <si>
    <t>MARCHAND</t>
  </si>
  <si>
    <t>PERALES</t>
  </si>
  <si>
    <t>PHAM</t>
  </si>
  <si>
    <t>PIANEZZE</t>
  </si>
  <si>
    <t>PIERA</t>
  </si>
  <si>
    <t>POPOFF</t>
  </si>
  <si>
    <t>QUIOT</t>
  </si>
  <si>
    <t>SANS</t>
  </si>
  <si>
    <t>SARROU</t>
  </si>
  <si>
    <t>SELLOS-CARTEL</t>
  </si>
  <si>
    <t>SOBRY</t>
  </si>
  <si>
    <t>STEPHAN</t>
  </si>
  <si>
    <t>SULZER</t>
  </si>
  <si>
    <t>SVIGA</t>
  </si>
  <si>
    <t>TALHOUARN</t>
  </si>
  <si>
    <t>M</t>
  </si>
  <si>
    <t>Michel</t>
  </si>
  <si>
    <t>Mme</t>
  </si>
  <si>
    <t>Bérengère</t>
  </si>
  <si>
    <t>Jean-Yves</t>
  </si>
  <si>
    <t>Francaise</t>
  </si>
  <si>
    <t>Dr.</t>
  </si>
  <si>
    <t>Christophe</t>
  </si>
  <si>
    <t>Christian</t>
  </si>
  <si>
    <t>David</t>
  </si>
  <si>
    <t>Colonel</t>
  </si>
  <si>
    <t>Stéphane</t>
  </si>
  <si>
    <t>Jean Luc</t>
  </si>
  <si>
    <t>MAILLART</t>
  </si>
  <si>
    <t>Gilles</t>
  </si>
  <si>
    <t>Anne-Lise</t>
  </si>
  <si>
    <t>Raphaël</t>
  </si>
  <si>
    <t>MAURO</t>
  </si>
  <si>
    <t>IGA (2S)</t>
  </si>
  <si>
    <t>Pierre</t>
  </si>
  <si>
    <t>Bruno</t>
  </si>
  <si>
    <t>Laurent</t>
  </si>
  <si>
    <t>LCL</t>
  </si>
  <si>
    <t>Alexandre</t>
  </si>
  <si>
    <t>Pascal</t>
  </si>
  <si>
    <t>Heiko</t>
  </si>
  <si>
    <t>Vincent</t>
  </si>
  <si>
    <t>François</t>
  </si>
  <si>
    <t>Olivier</t>
  </si>
  <si>
    <t>Taoufiq</t>
  </si>
  <si>
    <t>IGA(2S)</t>
  </si>
  <si>
    <t>Jean-Pierre</t>
  </si>
  <si>
    <t>DEVAUX</t>
  </si>
  <si>
    <t>Julian</t>
  </si>
  <si>
    <t>FRANCE - PARIS 12EME</t>
  </si>
  <si>
    <t>Géraud</t>
  </si>
  <si>
    <t>Marc-André</t>
  </si>
  <si>
    <t>BEAUDET</t>
  </si>
  <si>
    <t>FRANCE - BORDEAUX</t>
  </si>
  <si>
    <t>Gaëtan</t>
  </si>
  <si>
    <t>Commissaire Divisionnaire</t>
  </si>
  <si>
    <t>Eric</t>
  </si>
  <si>
    <t>HEIP</t>
  </si>
  <si>
    <t>Matthieu</t>
  </si>
  <si>
    <t>Colonel gendarmerie</t>
  </si>
  <si>
    <t>Joel</t>
  </si>
  <si>
    <t>Geoffroy</t>
  </si>
  <si>
    <t>HERMANN</t>
  </si>
  <si>
    <t>FRANCE - PARIS</t>
  </si>
  <si>
    <t>Denis</t>
  </si>
  <si>
    <t>Paul-Vincent</t>
  </si>
  <si>
    <t>Nicolas</t>
  </si>
  <si>
    <t>COTE</t>
  </si>
  <si>
    <t>IGPEF</t>
  </si>
  <si>
    <t>Florent</t>
  </si>
  <si>
    <t>Elie</t>
  </si>
  <si>
    <t>Vivien</t>
  </si>
  <si>
    <t>Selim</t>
  </si>
  <si>
    <t>Jean-François</t>
  </si>
  <si>
    <t>MASSON</t>
  </si>
  <si>
    <t>Steohane</t>
  </si>
  <si>
    <t>COTTIN</t>
  </si>
  <si>
    <t>Antoine</t>
  </si>
  <si>
    <t>Bernard</t>
  </si>
  <si>
    <t>Benjamin</t>
  </si>
  <si>
    <t>BESSE</t>
  </si>
  <si>
    <t xml:space="preserve">Jean-Michel </t>
  </si>
  <si>
    <t>CADIC</t>
  </si>
  <si>
    <t>CAREL</t>
  </si>
  <si>
    <t>Laura</t>
  </si>
  <si>
    <t>CARLOTTI</t>
  </si>
  <si>
    <t>Marine</t>
  </si>
  <si>
    <t>Guillaume</t>
  </si>
  <si>
    <t>Boun-Ngy</t>
  </si>
  <si>
    <t>Marina</t>
  </si>
  <si>
    <t xml:space="preserve">Hervé </t>
  </si>
  <si>
    <t>Fabienne</t>
  </si>
  <si>
    <t>Grégory</t>
  </si>
  <si>
    <t>Emmanuel</t>
  </si>
  <si>
    <t>DUMAZ</t>
  </si>
  <si>
    <t>Sébastien</t>
  </si>
  <si>
    <t>Rodrigue</t>
  </si>
  <si>
    <t>Régis</t>
  </si>
  <si>
    <t>JAFFARD</t>
  </si>
  <si>
    <t>Magali</t>
  </si>
  <si>
    <t>Frédéric</t>
  </si>
  <si>
    <t>Yoann</t>
  </si>
  <si>
    <t>Lionel</t>
  </si>
  <si>
    <t>Tania</t>
  </si>
  <si>
    <t>Alex</t>
  </si>
  <si>
    <t xml:space="preserve">Patrick </t>
  </si>
  <si>
    <t>Thierry</t>
  </si>
  <si>
    <t xml:space="preserve">Florent </t>
  </si>
  <si>
    <t>Manon</t>
  </si>
  <si>
    <t xml:space="preserve">Stéfane </t>
  </si>
  <si>
    <t>Adam</t>
  </si>
  <si>
    <t>Cyrille</t>
  </si>
  <si>
    <t>Quoc Cuong</t>
  </si>
  <si>
    <t>Guy</t>
  </si>
  <si>
    <t>Serge</t>
  </si>
  <si>
    <t>Yves</t>
  </si>
  <si>
    <t xml:space="preserve">Jacques </t>
  </si>
  <si>
    <t>Jeremy</t>
  </si>
  <si>
    <t>Muriel</t>
  </si>
  <si>
    <t>Elisabeth</t>
  </si>
  <si>
    <t>Xavier</t>
  </si>
  <si>
    <t xml:space="preserve">Héléna </t>
  </si>
  <si>
    <t>Jean-Marc</t>
  </si>
  <si>
    <t>SGDSN / SAFE CLUSTER</t>
  </si>
  <si>
    <t>8h00</t>
  </si>
  <si>
    <t>9h30</t>
  </si>
  <si>
    <t>VITRY</t>
  </si>
  <si>
    <t>Paul-Arnaud VITRY</t>
  </si>
  <si>
    <t>06 23 32 36 25</t>
  </si>
  <si>
    <t>ORAL DES SOLUTIONS DE SECURITE DES JO 2024</t>
  </si>
  <si>
    <t>bât. 11 et 13</t>
  </si>
  <si>
    <t>Magali JAFFARD</t>
  </si>
  <si>
    <t>07 77 68 64 74</t>
  </si>
  <si>
    <t>SAFE CLUSTER</t>
  </si>
  <si>
    <t xml:space="preserve">LECOUFFE </t>
  </si>
  <si>
    <t>Coralie</t>
  </si>
  <si>
    <t>FRANCE - DOUARNENEZ</t>
  </si>
  <si>
    <t>BOSSUET</t>
  </si>
  <si>
    <t>BOUATOU</t>
  </si>
  <si>
    <t>BRUN-MUROL</t>
  </si>
  <si>
    <t>CANET</t>
  </si>
  <si>
    <t>CHAFFANJON</t>
  </si>
  <si>
    <t>CHEREAU</t>
  </si>
  <si>
    <t>DALMAS</t>
  </si>
  <si>
    <t>DABEZIES</t>
  </si>
  <si>
    <t>DE FÉLIGONDE</t>
  </si>
  <si>
    <t>DETTHOMAS</t>
  </si>
  <si>
    <t>DECOSTAIRE</t>
  </si>
  <si>
    <t>DELAYE</t>
  </si>
  <si>
    <t>DHORDAIN</t>
  </si>
  <si>
    <t>D'ORIVAL</t>
  </si>
  <si>
    <t>DOTARO</t>
  </si>
  <si>
    <t>GARCIA</t>
  </si>
  <si>
    <t>GELGON</t>
  </si>
  <si>
    <t>GERMANY</t>
  </si>
  <si>
    <t>GRANBOULAN</t>
  </si>
  <si>
    <t>GUEDON</t>
  </si>
  <si>
    <t>HADDANE</t>
  </si>
  <si>
    <t>JOCHUM</t>
  </si>
  <si>
    <t>JOUANNEAUX</t>
  </si>
  <si>
    <t>JOUHAUD</t>
  </si>
  <si>
    <t>KASSIANIDÈS</t>
  </si>
  <si>
    <t>KIRCHNER</t>
  </si>
  <si>
    <t>LACHENAUD</t>
  </si>
  <si>
    <t>LASISZ</t>
  </si>
  <si>
    <t>LAUMANN</t>
  </si>
  <si>
    <t>LE GUELVOUIT</t>
  </si>
  <si>
    <t xml:space="preserve">LOUX </t>
  </si>
  <si>
    <t>LUBCZANSKI</t>
  </si>
  <si>
    <t>MARTIN</t>
  </si>
  <si>
    <t>MAYE</t>
  </si>
  <si>
    <t>MERCIER</t>
  </si>
  <si>
    <t>MILED</t>
  </si>
  <si>
    <t>MIRADA</t>
  </si>
  <si>
    <t>MOUILLE</t>
  </si>
  <si>
    <t>OLMEDO</t>
  </si>
  <si>
    <t>OUOROU</t>
  </si>
  <si>
    <t>PATEROUR</t>
  </si>
  <si>
    <t>PIEROTTI</t>
  </si>
  <si>
    <t>PISON</t>
  </si>
  <si>
    <t>RIEU</t>
  </si>
  <si>
    <t>ROUCHOUZE</t>
  </si>
  <si>
    <t>ROUGIER</t>
  </si>
  <si>
    <t>ROUJANSKY</t>
  </si>
  <si>
    <t>ROUMEGUE</t>
  </si>
  <si>
    <t>SCELLES</t>
  </si>
  <si>
    <t>SCHMOLL</t>
  </si>
  <si>
    <t>THOMAS</t>
  </si>
  <si>
    <t>TUAL</t>
  </si>
  <si>
    <t>VIDAL</t>
  </si>
  <si>
    <t>ZNATY</t>
  </si>
  <si>
    <t/>
  </si>
  <si>
    <t>Isidore</t>
  </si>
  <si>
    <t>FRANCE - MONTPELLIER</t>
  </si>
  <si>
    <t>FRANCE - CLERMONT-FERRAND</t>
  </si>
  <si>
    <t>FRANCE - BRIEY</t>
  </si>
  <si>
    <t>FRANCE - AIX-EN-PROVENCE</t>
  </si>
  <si>
    <t>FRANCE - TARBES</t>
  </si>
  <si>
    <t>FRANCE - SAINTES</t>
  </si>
  <si>
    <t>FRANCE - SANCERRE</t>
  </si>
  <si>
    <t>FRANCE - INGWILLER</t>
  </si>
  <si>
    <t>FRANCE - PARIS 14E</t>
  </si>
  <si>
    <t>FRANCE - PESSAC</t>
  </si>
  <si>
    <t>FRANCE - HENNEBONT</t>
  </si>
  <si>
    <t>FRANCE - MARSEILLE</t>
  </si>
  <si>
    <t>FRANCE - AVIGNON</t>
  </si>
  <si>
    <t>FRANCE - PARIS 17IÈME</t>
  </si>
  <si>
    <t>FRANCE - NOGENT SUR MARNE</t>
  </si>
  <si>
    <t>FRANCE - SEMUR-EN-AUXOIS</t>
  </si>
  <si>
    <t>FRANCE - MONTPELIER</t>
  </si>
  <si>
    <t>FRANCE - RIS-ORANGIS</t>
  </si>
  <si>
    <t>FRANCE LA TRONCHE</t>
  </si>
  <si>
    <t>FRANCE - SURESNES</t>
  </si>
  <si>
    <t>FRANCE - GANNAT</t>
  </si>
  <si>
    <t>FRANCE - CHARENTON LE PONT</t>
  </si>
  <si>
    <t>France - LONS LE SAUNIER</t>
  </si>
  <si>
    <t>MAOC - MARRAKECH</t>
  </si>
  <si>
    <t>FRANCE - THIMONVILLE</t>
  </si>
  <si>
    <t>FRANCE - CASTRES</t>
  </si>
  <si>
    <t>FRANCE - BEAUVAIS</t>
  </si>
  <si>
    <t>FRANCE - NICE</t>
  </si>
  <si>
    <t>FRANCE - PARIS XI</t>
  </si>
  <si>
    <t>FRANCE - CRÉTEIL</t>
  </si>
  <si>
    <t>FRANCE - PARIS 14</t>
  </si>
  <si>
    <t>FRANCE - CHATENAY MALABRY</t>
  </si>
  <si>
    <t>TUNIS - TUNISIE</t>
  </si>
  <si>
    <t>FRANCE - QUIMPER</t>
  </si>
  <si>
    <t>FRANCE - LONGWY</t>
  </si>
  <si>
    <t>FRANCE - LA TRONCHE</t>
  </si>
  <si>
    <t>FRANCE - PAMIERS</t>
  </si>
  <si>
    <t>FRANCE - NEUILLY SUR SEINE</t>
  </si>
  <si>
    <t>FRANCE - FRANCE-DUGNY</t>
  </si>
  <si>
    <t>MAROC - EL-JADIA</t>
  </si>
  <si>
    <t>VEDEL</t>
  </si>
  <si>
    <t xml:space="preserve">Renaud </t>
  </si>
  <si>
    <t>FRANCE - ALES</t>
  </si>
  <si>
    <t>Prefet</t>
  </si>
  <si>
    <t>MURGADELLA</t>
  </si>
  <si>
    <t>FRANCE - FDIGNE LES BAINS</t>
  </si>
  <si>
    <t>FRANCE - FONTAINEBLEAU</t>
  </si>
  <si>
    <t>FRANCE - RILLIEUX LA PAPE</t>
  </si>
  <si>
    <t>Paul-Arnaud</t>
  </si>
  <si>
    <t>ANDO</t>
  </si>
  <si>
    <t>Christine</t>
  </si>
  <si>
    <t>JAPON - TOKYO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</si>
</sst>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d\ mmmm\ yyyy;@"/>
  </numFmts>
  <fonts count="71" x14ac:knownFonts="1">
    <font>
      <sz val="10"/>
      <name val="Arial"/>
    </font>
    <font>
      <sz val="10"/>
      <name val="Arial"/>
      <family val="2"/>
    </font>
    <font>
      <b/>
      <sz val="12"/>
      <color indexed="8"/>
      <name val="Calibri"/>
      <family val="2"/>
    </font>
    <font>
      <b/>
      <sz val="11"/>
      <color indexed="8"/>
      <name val="Calibri"/>
      <family val="2"/>
    </font>
    <font>
      <u/>
      <sz val="11"/>
      <color indexed="12"/>
      <name val="Calibri"/>
      <family val="2"/>
    </font>
    <font>
      <sz val="8"/>
      <name val="Arial"/>
      <family val="2"/>
    </font>
    <font>
      <sz val="12"/>
      <name val="Arial"/>
      <family val="2"/>
    </font>
    <font>
      <b/>
      <sz val="10"/>
      <name val="Arial"/>
      <family val="2"/>
    </font>
    <font>
      <sz val="10"/>
      <color indexed="8"/>
      <name val="Calibri"/>
      <family val="2"/>
    </font>
    <font>
      <b/>
      <sz val="11"/>
      <color indexed="22"/>
      <name val="Calibri"/>
      <family val="2"/>
    </font>
    <font>
      <b/>
      <sz val="12"/>
      <name val="Calibri"/>
      <family val="2"/>
    </font>
    <font>
      <b/>
      <sz val="12"/>
      <color indexed="10"/>
      <name val="Calibri"/>
      <family val="2"/>
    </font>
    <font>
      <sz val="10"/>
      <color indexed="9"/>
      <name val="Arial"/>
      <family val="2"/>
    </font>
    <font>
      <sz val="10"/>
      <name val="Calibri"/>
      <family val="2"/>
    </font>
    <font>
      <b/>
      <sz val="10"/>
      <name val="Arial"/>
      <family val="2"/>
    </font>
    <font>
      <sz val="12"/>
      <color indexed="8"/>
      <name val="Calibri"/>
      <family val="2"/>
    </font>
    <font>
      <b/>
      <sz val="10"/>
      <color indexed="10"/>
      <name val="Arial"/>
      <family val="2"/>
    </font>
    <font>
      <sz val="12"/>
      <name val="Calibri"/>
      <family val="2"/>
    </font>
    <font>
      <u/>
      <sz val="11"/>
      <color indexed="9"/>
      <name val="Calibri"/>
      <family val="2"/>
    </font>
    <font>
      <sz val="10"/>
      <color indexed="9"/>
      <name val="Calibri"/>
      <family val="2"/>
    </font>
    <font>
      <b/>
      <sz val="11"/>
      <name val="Calibri"/>
      <family val="2"/>
    </font>
    <font>
      <sz val="10"/>
      <name val="Arial"/>
      <family val="2"/>
    </font>
    <font>
      <sz val="10"/>
      <color indexed="22"/>
      <name val="Arial Black"/>
      <family val="2"/>
    </font>
    <font>
      <b/>
      <sz val="12"/>
      <color indexed="17"/>
      <name val="Calibri"/>
      <family val="2"/>
    </font>
    <font>
      <b/>
      <sz val="12"/>
      <name val="Arial"/>
      <family val="2"/>
    </font>
    <font>
      <sz val="10"/>
      <name val="Arial"/>
      <family val="2"/>
    </font>
    <font>
      <sz val="10"/>
      <color indexed="8"/>
      <name val="Arial"/>
      <family val="2"/>
    </font>
    <font>
      <b/>
      <sz val="10"/>
      <color indexed="10"/>
      <name val="Calibri"/>
      <family val="2"/>
    </font>
    <font>
      <b/>
      <sz val="10"/>
      <color indexed="17"/>
      <name val="Calibri"/>
      <family val="2"/>
    </font>
    <font>
      <b/>
      <sz val="14"/>
      <name val="Arial"/>
      <family val="2"/>
    </font>
    <font>
      <b/>
      <sz val="10"/>
      <color indexed="9"/>
      <name val="Arial"/>
      <family val="2"/>
    </font>
    <font>
      <sz val="10"/>
      <color indexed="9"/>
      <name val="Arial Black"/>
      <family val="2"/>
    </font>
    <font>
      <sz val="16"/>
      <name val="Arial"/>
      <family val="2"/>
    </font>
    <font>
      <sz val="10"/>
      <name val="Wingdings 2"/>
      <family val="1"/>
      <charset val="2"/>
    </font>
    <font>
      <b/>
      <sz val="40"/>
      <color indexed="9"/>
      <name val="Wingdings 2"/>
      <family val="1"/>
      <charset val="2"/>
    </font>
    <font>
      <sz val="48"/>
      <color indexed="9"/>
      <name val="Wingdings 2"/>
      <family val="1"/>
      <charset val="2"/>
    </font>
    <font>
      <b/>
      <sz val="8"/>
      <color indexed="81"/>
      <name val="Tahoma"/>
      <family val="2"/>
    </font>
    <font>
      <sz val="8"/>
      <name val="Calibri"/>
      <family val="2"/>
    </font>
    <font>
      <sz val="20"/>
      <color indexed="10"/>
      <name val="Calibri"/>
      <family val="2"/>
    </font>
    <font>
      <b/>
      <sz val="14"/>
      <name val="Calibri"/>
      <family val="2"/>
    </font>
    <font>
      <b/>
      <sz val="9"/>
      <color indexed="10"/>
      <name val="Tahoma"/>
      <family val="2"/>
    </font>
    <font>
      <sz val="10"/>
      <name val="Arial Black"/>
      <family val="2"/>
    </font>
    <font>
      <b/>
      <sz val="10"/>
      <name val="Calibri"/>
      <family val="2"/>
    </font>
    <font>
      <u/>
      <sz val="11"/>
      <name val="Calibri"/>
      <family val="2"/>
    </font>
    <font>
      <i/>
      <sz val="9"/>
      <name val="Times New Roman"/>
      <family val="1"/>
    </font>
    <font>
      <b/>
      <sz val="10"/>
      <name val="Times New Roman"/>
      <family val="1"/>
    </font>
    <font>
      <u/>
      <sz val="24"/>
      <name val="Times New Roman"/>
      <family val="1"/>
    </font>
    <font>
      <sz val="12"/>
      <color indexed="56"/>
      <name val="Calibri"/>
      <family val="2"/>
    </font>
    <font>
      <b/>
      <sz val="12"/>
      <color indexed="56"/>
      <name val="Calibri"/>
      <family val="2"/>
    </font>
    <font>
      <b/>
      <sz val="11"/>
      <color indexed="10"/>
      <name val="Arial"/>
      <family val="2"/>
    </font>
    <font>
      <sz val="11"/>
      <color indexed="10"/>
      <name val="Arial"/>
      <family val="2"/>
    </font>
    <font>
      <sz val="6"/>
      <color indexed="10"/>
      <name val="Arial"/>
      <family val="2"/>
    </font>
    <font>
      <b/>
      <sz val="6"/>
      <color indexed="10"/>
      <name val="Arial"/>
      <family val="2"/>
    </font>
    <font>
      <b/>
      <sz val="18"/>
      <color indexed="10"/>
      <name val="Arial"/>
      <family val="2"/>
    </font>
    <font>
      <b/>
      <sz val="9"/>
      <name val="Calibri"/>
      <family val="2"/>
    </font>
    <font>
      <b/>
      <sz val="12"/>
      <color theme="4"/>
      <name val="Calibri"/>
      <family val="2"/>
    </font>
    <font>
      <sz val="10"/>
      <color indexed="9"/>
      <name val="Cambria"/>
      <family val="1"/>
      <scheme val="major"/>
    </font>
    <font>
      <sz val="11"/>
      <name val="Calibri"/>
      <family val="2"/>
      <scheme val="minor"/>
    </font>
    <font>
      <b/>
      <sz val="12"/>
      <color theme="0" tint="-0.249977111117893"/>
      <name val="Calibri"/>
      <family val="2"/>
    </font>
    <font>
      <b/>
      <i/>
      <sz val="12"/>
      <name val="Calibri"/>
      <family val="2"/>
      <scheme val="minor"/>
    </font>
    <font>
      <b/>
      <sz val="12"/>
      <color rgb="FFFF0000"/>
      <name val="Arial"/>
      <family val="2"/>
    </font>
    <font>
      <sz val="11"/>
      <color rgb="FF1F497D"/>
      <name val="Calibri"/>
      <family val="2"/>
    </font>
    <font>
      <sz val="12"/>
      <color rgb="FF1F497D"/>
      <name val="Calibri"/>
      <family val="2"/>
    </font>
    <font>
      <b/>
      <sz val="11"/>
      <color rgb="FFFF0000"/>
      <name val="Arial"/>
      <family val="2"/>
    </font>
    <font>
      <b/>
      <sz val="11"/>
      <color theme="0" tint="-0.249977111117893"/>
      <name val="Calibri"/>
      <family val="2"/>
    </font>
    <font>
      <b/>
      <sz val="12"/>
      <color rgb="FFFF0000"/>
      <name val="Calibri"/>
      <family val="2"/>
    </font>
    <font>
      <b/>
      <sz val="12"/>
      <color rgb="FF00B050"/>
      <name val="Arial"/>
      <family val="2"/>
    </font>
    <font>
      <b/>
      <sz val="12"/>
      <color rgb="FF00B050"/>
      <name val="Calibri"/>
      <family val="2"/>
    </font>
    <font>
      <b/>
      <sz val="16"/>
      <color rgb="FFFF0000"/>
      <name val="Arial"/>
      <family val="2"/>
    </font>
    <font>
      <b/>
      <sz val="10"/>
      <color rgb="FF000000"/>
      <name val="Tahoma"/>
      <family val="2"/>
    </font>
    <font>
      <sz val="10"/>
      <color rgb="FF000000"/>
      <name val="Tahoma"/>
      <family val="2"/>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8"/>
        <bgColor indexed="64"/>
      </patternFill>
    </fill>
    <fill>
      <patternFill patternType="solid">
        <fgColor indexed="15"/>
        <bgColor indexed="64"/>
      </patternFill>
    </fill>
    <fill>
      <patternFill patternType="solid">
        <fgColor theme="4"/>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rgb="FFCCFFCC"/>
        <bgColor indexed="64"/>
      </patternFill>
    </fill>
    <fill>
      <patternFill patternType="solid">
        <fgColor rgb="FFCCFFFF"/>
        <bgColor indexed="64"/>
      </patternFill>
    </fill>
    <fill>
      <patternFill patternType="solid">
        <fgColor rgb="FFCC99FF"/>
        <bgColor indexed="64"/>
      </patternFill>
    </fill>
    <fill>
      <patternFill patternType="solid">
        <fgColor rgb="FFFF99FF"/>
        <bgColor indexed="64"/>
      </patternFill>
    </fill>
    <fill>
      <patternFill patternType="solid">
        <fgColor theme="0" tint="-0.249977111117893"/>
        <bgColor indexed="64"/>
      </patternFill>
    </fill>
    <fill>
      <patternFill patternType="solid">
        <fgColor theme="0"/>
        <bgColor indexed="64"/>
      </patternFill>
    </fill>
    <fill>
      <patternFill patternType="solid">
        <fgColor rgb="FFFEF1E6"/>
        <bgColor indexed="64"/>
      </patternFill>
    </fill>
    <fill>
      <patternFill patternType="solid">
        <fgColor theme="9" tint="0.59999389629810485"/>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style="medium">
        <color rgb="FFFF0000"/>
      </left>
      <right/>
      <top style="thin">
        <color indexed="64"/>
      </top>
      <bottom style="thin">
        <color indexed="64"/>
      </bottom>
      <diagonal/>
    </border>
    <border>
      <left style="double">
        <color rgb="FFFF0000"/>
      </left>
      <right style="double">
        <color rgb="FFFF0000"/>
      </right>
      <top style="double">
        <color rgb="FFFF0000"/>
      </top>
      <bottom style="double">
        <color rgb="FFFF0000"/>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medium">
        <color rgb="FFFF0000"/>
      </right>
      <top style="thin">
        <color theme="0" tint="-0.499984740745262"/>
      </top>
      <bottom style="thin">
        <color theme="0" tint="-0.499984740745262"/>
      </bottom>
      <diagonal/>
    </border>
    <border>
      <left/>
      <right style="medium">
        <color rgb="FFFF0000"/>
      </right>
      <top/>
      <bottom style="thin">
        <color theme="0" tint="-0.499984740745262"/>
      </bottom>
      <diagonal/>
    </border>
    <border>
      <left/>
      <right style="medium">
        <color rgb="FFFF0000"/>
      </right>
      <top style="thin">
        <color indexed="64"/>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s>
  <cellStyleXfs count="2">
    <xf numFmtId="0" fontId="0" fillId="0" borderId="0"/>
    <xf numFmtId="0" fontId="4" fillId="0" borderId="0" applyNumberFormat="0" applyFill="0" applyBorder="0" applyAlignment="0" applyProtection="0"/>
  </cellStyleXfs>
  <cellXfs count="431">
    <xf numFmtId="0" fontId="0" fillId="0" borderId="0" xfId="0"/>
    <xf numFmtId="0" fontId="2" fillId="0" borderId="0" xfId="0" applyFont="1" applyBorder="1" applyAlignment="1">
      <alignment horizontal="center"/>
    </xf>
    <xf numFmtId="0" fontId="2" fillId="0" borderId="0" xfId="0" applyFont="1" applyBorder="1"/>
    <xf numFmtId="0" fontId="0" fillId="0" borderId="0" xfId="0" applyBorder="1"/>
    <xf numFmtId="0" fontId="6" fillId="0" borderId="0" xfId="0" applyFont="1"/>
    <xf numFmtId="0" fontId="2" fillId="0" borderId="0" xfId="0" applyFont="1" applyBorder="1" applyAlignment="1">
      <alignment horizontal="left"/>
    </xf>
    <xf numFmtId="0" fontId="7" fillId="0" borderId="0" xfId="0" applyFont="1"/>
    <xf numFmtId="0" fontId="0" fillId="0" borderId="0" xfId="0" applyBorder="1" applyAlignment="1">
      <alignment horizontal="center"/>
    </xf>
    <xf numFmtId="0" fontId="0" fillId="0" borderId="0" xfId="0" applyBorder="1" applyAlignment="1"/>
    <xf numFmtId="0" fontId="2" fillId="0" borderId="1" xfId="0" applyFont="1" applyBorder="1"/>
    <xf numFmtId="0" fontId="0" fillId="0" borderId="2" xfId="0" applyBorder="1" applyAlignment="1"/>
    <xf numFmtId="0" fontId="0" fillId="0" borderId="3" xfId="0" applyBorder="1" applyAlignment="1"/>
    <xf numFmtId="0" fontId="0" fillId="0" borderId="4" xfId="0" applyBorder="1" applyAlignment="1"/>
    <xf numFmtId="0" fontId="2" fillId="0" borderId="5" xfId="0" applyFont="1" applyBorder="1"/>
    <xf numFmtId="0" fontId="3" fillId="0" borderId="5" xfId="0" applyFont="1" applyBorder="1" applyAlignment="1">
      <alignment vertical="center"/>
    </xf>
    <xf numFmtId="0" fontId="0" fillId="0" borderId="5" xfId="0" applyBorder="1"/>
    <xf numFmtId="0" fontId="0" fillId="0" borderId="6" xfId="0" applyBorder="1"/>
    <xf numFmtId="0" fontId="2" fillId="0" borderId="7" xfId="0" applyFont="1" applyBorder="1"/>
    <xf numFmtId="0" fontId="2" fillId="0" borderId="7" xfId="0" applyFont="1" applyBorder="1" applyAlignment="1">
      <alignment horizontal="left"/>
    </xf>
    <xf numFmtId="0" fontId="0" fillId="0" borderId="7" xfId="0" applyBorder="1"/>
    <xf numFmtId="0" fontId="2" fillId="0" borderId="5" xfId="0" applyFont="1" applyBorder="1" applyAlignment="1">
      <alignment horizontal="left"/>
    </xf>
    <xf numFmtId="0" fontId="0" fillId="0" borderId="8" xfId="0" applyBorder="1" applyAlignment="1"/>
    <xf numFmtId="0" fontId="0" fillId="0" borderId="9" xfId="0" applyBorder="1" applyAlignment="1"/>
    <xf numFmtId="0" fontId="0" fillId="0" borderId="10" xfId="0" applyBorder="1" applyAlignment="1"/>
    <xf numFmtId="0" fontId="0" fillId="0" borderId="7" xfId="0" applyBorder="1" applyAlignment="1"/>
    <xf numFmtId="0" fontId="0" fillId="0" borderId="11" xfId="0" applyBorder="1" applyAlignment="1"/>
    <xf numFmtId="0" fontId="13" fillId="0" borderId="0" xfId="0" applyFont="1" applyAlignment="1">
      <alignment horizontal="right"/>
    </xf>
    <xf numFmtId="0" fontId="8" fillId="0" borderId="0" xfId="0" applyFont="1" applyAlignment="1">
      <alignment horizontal="right"/>
    </xf>
    <xf numFmtId="0" fontId="10" fillId="0" borderId="0" xfId="0" applyFont="1" applyBorder="1" applyAlignment="1">
      <alignment horizontal="left" vertical="center"/>
    </xf>
    <xf numFmtId="0" fontId="15" fillId="0" borderId="0" xfId="0" applyFont="1" applyBorder="1" applyAlignment="1">
      <alignment horizontal="left" vertical="center"/>
    </xf>
    <xf numFmtId="0" fontId="17" fillId="0" borderId="0" xfId="0" applyFont="1" applyBorder="1" applyAlignment="1">
      <alignment horizontal="left" vertical="center"/>
    </xf>
    <xf numFmtId="0" fontId="0" fillId="0" borderId="0" xfId="0" applyAlignment="1">
      <alignment horizontal="center"/>
    </xf>
    <xf numFmtId="0" fontId="13" fillId="0" borderId="0" xfId="0" applyFont="1" applyFill="1" applyAlignment="1">
      <alignment horizontal="right"/>
    </xf>
    <xf numFmtId="0" fontId="1" fillId="0" borderId="0" xfId="0" applyFont="1" applyFill="1"/>
    <xf numFmtId="0" fontId="20" fillId="0" borderId="0" xfId="0" applyFont="1" applyFill="1" applyAlignment="1">
      <alignment vertical="center"/>
    </xf>
    <xf numFmtId="0" fontId="10" fillId="0" borderId="0" xfId="0" applyFont="1" applyFill="1"/>
    <xf numFmtId="0" fontId="21" fillId="0" borderId="0" xfId="0" applyFont="1" applyFill="1"/>
    <xf numFmtId="0" fontId="21" fillId="0" borderId="0" xfId="0" applyFont="1" applyFill="1" applyBorder="1"/>
    <xf numFmtId="0" fontId="22" fillId="2" borderId="0" xfId="0" applyFont="1" applyFill="1" applyBorder="1" applyAlignment="1" applyProtection="1">
      <alignment horizontal="center" vertical="center"/>
      <protection locked="0"/>
    </xf>
    <xf numFmtId="0" fontId="9" fillId="0" borderId="0" xfId="0" applyFont="1" applyFill="1" applyAlignment="1">
      <alignment vertical="center"/>
    </xf>
    <xf numFmtId="0" fontId="9" fillId="0" borderId="0" xfId="0" applyFont="1" applyFill="1" applyBorder="1" applyAlignment="1">
      <alignment vertical="center"/>
    </xf>
    <xf numFmtId="0" fontId="19" fillId="0" borderId="0" xfId="0" applyFont="1" applyFill="1" applyBorder="1"/>
    <xf numFmtId="0" fontId="26" fillId="0" borderId="0"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center"/>
    </xf>
    <xf numFmtId="0" fontId="0" fillId="0" borderId="0" xfId="0" applyProtection="1"/>
    <xf numFmtId="0" fontId="13" fillId="0" borderId="0" xfId="0" applyFont="1" applyBorder="1" applyAlignment="1">
      <alignment horizontal="center"/>
    </xf>
    <xf numFmtId="14" fontId="11" fillId="0" borderId="0" xfId="0" applyNumberFormat="1" applyFont="1" applyBorder="1" applyAlignment="1" applyProtection="1">
      <alignment horizontal="left" vertical="center"/>
    </xf>
    <xf numFmtId="49" fontId="11" fillId="0" borderId="0" xfId="0" applyNumberFormat="1" applyFont="1" applyBorder="1" applyAlignment="1" applyProtection="1">
      <alignment horizontal="left" vertical="center"/>
    </xf>
    <xf numFmtId="0" fontId="23" fillId="0" borderId="0" xfId="0" applyFont="1" applyBorder="1" applyAlignment="1" applyProtection="1">
      <alignment horizontal="right" vertical="center"/>
    </xf>
    <xf numFmtId="14" fontId="14" fillId="0" borderId="0" xfId="0" applyNumberFormat="1" applyFont="1" applyBorder="1" applyAlignment="1" applyProtection="1">
      <alignment horizontal="left"/>
    </xf>
    <xf numFmtId="0" fontId="0" fillId="0" borderId="0" xfId="0" applyAlignment="1" applyProtection="1">
      <alignment horizontal="center"/>
    </xf>
    <xf numFmtId="14" fontId="23" fillId="0" borderId="0" xfId="0" applyNumberFormat="1" applyFont="1" applyBorder="1" applyAlignment="1" applyProtection="1">
      <alignment horizontal="right" vertical="center"/>
    </xf>
    <xf numFmtId="0" fontId="10" fillId="0" borderId="0" xfId="0" applyNumberFormat="1" applyFont="1" applyBorder="1" applyAlignment="1" applyProtection="1">
      <alignment horizontal="left" vertical="center"/>
    </xf>
    <xf numFmtId="0" fontId="28" fillId="0" borderId="0" xfId="0" applyFont="1" applyBorder="1" applyAlignment="1" applyProtection="1">
      <alignment horizontal="right" vertical="center"/>
    </xf>
    <xf numFmtId="0" fontId="0" fillId="0" borderId="0" xfId="0" applyProtection="1">
      <protection locked="0"/>
    </xf>
    <xf numFmtId="0" fontId="2" fillId="0"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Border="1" applyAlignment="1" applyProtection="1">
      <alignment vertical="top" wrapText="1"/>
    </xf>
    <xf numFmtId="0" fontId="0" fillId="0" borderId="0" xfId="0" applyBorder="1" applyAlignment="1" applyProtection="1"/>
    <xf numFmtId="0" fontId="6" fillId="0" borderId="0" xfId="0" applyFont="1" applyBorder="1" applyAlignment="1" applyProtection="1">
      <alignment vertical="top" wrapText="1"/>
    </xf>
    <xf numFmtId="0" fontId="31" fillId="0" borderId="0" xfId="0" applyFont="1" applyFill="1" applyBorder="1" applyAlignment="1" applyProtection="1">
      <alignment horizontal="center" vertical="center"/>
      <protection locked="0"/>
    </xf>
    <xf numFmtId="0" fontId="0" fillId="3" borderId="0" xfId="0" applyFill="1" applyAlignment="1">
      <alignment horizontal="center"/>
    </xf>
    <xf numFmtId="0" fontId="32" fillId="0" borderId="0" xfId="0" applyFont="1"/>
    <xf numFmtId="0" fontId="1" fillId="0" borderId="0" xfId="0" applyFont="1"/>
    <xf numFmtId="0" fontId="1" fillId="3" borderId="0" xfId="0" applyFont="1" applyFill="1" applyAlignment="1">
      <alignment horizontal="center"/>
    </xf>
    <xf numFmtId="0" fontId="1" fillId="3" borderId="0" xfId="0" applyFont="1" applyFill="1" applyAlignment="1">
      <alignment horizontal="left"/>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0" borderId="0" xfId="0" applyFill="1"/>
    <xf numFmtId="0" fontId="0" fillId="10" borderId="0" xfId="0" applyFill="1"/>
    <xf numFmtId="0" fontId="0" fillId="11" borderId="0" xfId="0" applyFill="1"/>
    <xf numFmtId="0" fontId="0" fillId="3" borderId="0" xfId="0" applyFill="1"/>
    <xf numFmtId="0" fontId="25" fillId="0" borderId="0" xfId="0" applyFont="1" applyBorder="1" applyAlignment="1"/>
    <xf numFmtId="0" fontId="0" fillId="0" borderId="0" xfId="0" applyFill="1" applyAlignment="1">
      <alignment horizontal="center"/>
    </xf>
    <xf numFmtId="0" fontId="25" fillId="0" borderId="0" xfId="1" applyFont="1" applyFill="1" applyBorder="1" applyAlignment="1" applyProtection="1">
      <alignment vertical="center"/>
      <protection locked="0"/>
    </xf>
    <xf numFmtId="0" fontId="0" fillId="0" borderId="0" xfId="0" applyAlignment="1">
      <alignment horizontal="left"/>
    </xf>
    <xf numFmtId="0" fontId="0" fillId="3" borderId="0" xfId="0" applyFill="1" applyAlignment="1">
      <alignment horizontal="left"/>
    </xf>
    <xf numFmtId="0" fontId="0" fillId="0" borderId="0" xfId="0" applyFill="1" applyAlignment="1">
      <alignment horizontal="left"/>
    </xf>
    <xf numFmtId="0" fontId="33" fillId="0" borderId="0" xfId="0" applyFont="1"/>
    <xf numFmtId="0" fontId="17" fillId="0" borderId="0" xfId="0" applyFont="1" applyBorder="1" applyAlignment="1">
      <alignment vertical="center"/>
    </xf>
    <xf numFmtId="0" fontId="13" fillId="0" borderId="0" xfId="0" applyFont="1" applyBorder="1" applyAlignment="1">
      <alignment horizontal="right"/>
    </xf>
    <xf numFmtId="0" fontId="8" fillId="0" borderId="0" xfId="0" applyFont="1" applyBorder="1" applyAlignment="1">
      <alignment horizontal="right"/>
    </xf>
    <xf numFmtId="0" fontId="0" fillId="0" borderId="0" xfId="0" applyFill="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pplyProtection="1">
      <alignment horizontal="center"/>
      <protection locked="0"/>
    </xf>
    <xf numFmtId="0" fontId="0" fillId="0" borderId="0" xfId="0" applyFill="1" applyBorder="1"/>
    <xf numFmtId="0" fontId="0" fillId="0" borderId="0" xfId="0" applyAlignment="1">
      <alignment wrapText="1"/>
    </xf>
    <xf numFmtId="0" fontId="31"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protection locked="0"/>
    </xf>
    <xf numFmtId="0" fontId="0" fillId="0" borderId="0" xfId="0" applyAlignment="1">
      <alignment vertical="top" wrapText="1"/>
    </xf>
    <xf numFmtId="0" fontId="0" fillId="9" borderId="0" xfId="0" applyFill="1" applyAlignment="1">
      <alignment vertical="top" wrapText="1"/>
    </xf>
    <xf numFmtId="0" fontId="1" fillId="0" borderId="0" xfId="0" applyFont="1" applyAlignment="1">
      <alignment vertical="top" wrapText="1"/>
    </xf>
    <xf numFmtId="0" fontId="0" fillId="3" borderId="0" xfId="0" applyFill="1" applyAlignment="1">
      <alignment vertical="top" wrapText="1"/>
    </xf>
    <xf numFmtId="0" fontId="0" fillId="0" borderId="0" xfId="0" applyFill="1" applyAlignment="1">
      <alignment vertical="top" wrapText="1"/>
    </xf>
    <xf numFmtId="0" fontId="0" fillId="4" borderId="0" xfId="0" applyFill="1" applyAlignment="1">
      <alignment vertical="top" wrapText="1"/>
    </xf>
    <xf numFmtId="0" fontId="0" fillId="5" borderId="0" xfId="0" applyFill="1" applyAlignment="1">
      <alignment vertical="top" wrapText="1"/>
    </xf>
    <xf numFmtId="0" fontId="0" fillId="6" borderId="0" xfId="0" applyFill="1" applyAlignment="1">
      <alignment vertical="top" wrapText="1"/>
    </xf>
    <xf numFmtId="0" fontId="0" fillId="7" borderId="0" xfId="0" applyFill="1" applyAlignment="1">
      <alignment vertical="top" wrapText="1"/>
    </xf>
    <xf numFmtId="0" fontId="0" fillId="8" borderId="0" xfId="0" applyFill="1" applyAlignment="1">
      <alignment vertical="top" wrapText="1"/>
    </xf>
    <xf numFmtId="0" fontId="24" fillId="9" borderId="0" xfId="0" applyFont="1" applyFill="1"/>
    <xf numFmtId="0" fontId="24" fillId="0" borderId="0" xfId="0" applyFont="1" applyAlignment="1">
      <alignment vertical="top" wrapText="1"/>
    </xf>
    <xf numFmtId="0" fontId="24" fillId="0" borderId="0" xfId="0" applyFont="1"/>
    <xf numFmtId="0" fontId="24" fillId="0" borderId="0" xfId="0" applyFont="1" applyAlignment="1">
      <alignment horizontal="left"/>
    </xf>
    <xf numFmtId="0" fontId="0" fillId="5" borderId="0" xfId="0" applyFill="1" applyAlignment="1">
      <alignment vertical="top"/>
    </xf>
    <xf numFmtId="0" fontId="0" fillId="6" borderId="0" xfId="0" applyFill="1" applyAlignment="1">
      <alignment vertical="top"/>
    </xf>
    <xf numFmtId="0" fontId="0" fillId="7" borderId="0" xfId="0" applyFill="1" applyAlignment="1">
      <alignment vertical="top"/>
    </xf>
    <xf numFmtId="0" fontId="0" fillId="8" borderId="0" xfId="0" applyFill="1" applyAlignment="1">
      <alignment vertical="top"/>
    </xf>
    <xf numFmtId="0" fontId="37" fillId="0" borderId="0" xfId="0" applyFont="1" applyAlignment="1">
      <alignment horizontal="right" vertical="top"/>
    </xf>
    <xf numFmtId="0" fontId="19" fillId="0" borderId="0" xfId="0" applyFont="1" applyFill="1" applyAlignment="1">
      <alignment vertical="center" wrapText="1"/>
    </xf>
    <xf numFmtId="0" fontId="25" fillId="10" borderId="0" xfId="0" applyFont="1" applyFill="1"/>
    <xf numFmtId="0" fontId="25" fillId="5" borderId="0" xfId="0" applyFont="1" applyFill="1"/>
    <xf numFmtId="0" fontId="25" fillId="0" borderId="0" xfId="0" applyFont="1"/>
    <xf numFmtId="0" fontId="25" fillId="4" borderId="0" xfId="0" applyFont="1" applyFill="1"/>
    <xf numFmtId="14" fontId="0" fillId="0" borderId="0" xfId="0" applyNumberFormat="1"/>
    <xf numFmtId="14" fontId="0" fillId="0" borderId="0" xfId="0" applyNumberFormat="1" applyProtection="1"/>
    <xf numFmtId="14" fontId="0" fillId="0" borderId="0" xfId="0" applyNumberFormat="1" applyProtection="1">
      <protection locked="0"/>
    </xf>
    <xf numFmtId="0" fontId="0" fillId="0" borderId="1" xfId="0" applyBorder="1" applyAlignment="1">
      <alignment horizontal="center" vertical="center" wrapText="1" shrinkToFi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xf>
    <xf numFmtId="0" fontId="55" fillId="0" borderId="12" xfId="0" applyFont="1" applyFill="1" applyBorder="1" applyAlignment="1" applyProtection="1">
      <alignment horizontal="center" vertical="center"/>
      <protection locked="0"/>
    </xf>
    <xf numFmtId="0" fontId="55" fillId="0" borderId="13" xfId="0" applyFont="1" applyFill="1" applyBorder="1" applyAlignment="1" applyProtection="1">
      <alignment horizontal="center" vertical="center"/>
      <protection locked="0"/>
    </xf>
    <xf numFmtId="0" fontId="55" fillId="0" borderId="14" xfId="0" applyFont="1" applyFill="1" applyBorder="1" applyAlignment="1" applyProtection="1">
      <alignment horizontal="center" vertical="center"/>
      <protection locked="0"/>
    </xf>
    <xf numFmtId="14" fontId="55" fillId="0" borderId="13" xfId="0" applyNumberFormat="1"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21" fillId="0" borderId="0" xfId="0" applyFont="1" applyProtection="1">
      <protection locked="0"/>
    </xf>
    <xf numFmtId="0" fontId="15" fillId="0" borderId="15" xfId="0" applyFont="1" applyFill="1" applyBorder="1" applyAlignment="1" applyProtection="1">
      <alignment horizontal="left" vertical="center" wrapText="1"/>
      <protection locked="0"/>
    </xf>
    <xf numFmtId="0" fontId="21" fillId="0" borderId="15"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55" fillId="12" borderId="1" xfId="0" applyFont="1" applyFill="1" applyBorder="1" applyAlignment="1" applyProtection="1">
      <alignment horizontal="center" vertical="center"/>
      <protection locked="0"/>
    </xf>
    <xf numFmtId="0" fontId="10" fillId="0" borderId="0" xfId="0" applyFont="1" applyFill="1" applyBorder="1"/>
    <xf numFmtId="0" fontId="10" fillId="0" borderId="0" xfId="0" applyFont="1" applyFill="1" applyBorder="1" applyAlignment="1">
      <alignment horizontal="left"/>
    </xf>
    <xf numFmtId="0" fontId="10" fillId="0" borderId="0" xfId="0" applyFont="1" applyFill="1" applyBorder="1" applyAlignment="1">
      <alignment horizontal="center"/>
    </xf>
    <xf numFmtId="0" fontId="21" fillId="0" borderId="0" xfId="0" applyFont="1" applyFill="1" applyBorder="1" applyAlignment="1">
      <alignment horizontal="center"/>
    </xf>
    <xf numFmtId="0" fontId="32" fillId="0" borderId="0" xfId="0" applyFont="1" applyBorder="1"/>
    <xf numFmtId="0" fontId="32" fillId="0" borderId="0" xfId="0" applyFont="1" applyFill="1" applyBorder="1"/>
    <xf numFmtId="0" fontId="6" fillId="0" borderId="0" xfId="0" applyFont="1" applyBorder="1"/>
    <xf numFmtId="0" fontId="6" fillId="0" borderId="0" xfId="0" applyFont="1" applyFill="1" applyBorder="1"/>
    <xf numFmtId="0" fontId="10" fillId="0" borderId="0" xfId="0" applyFont="1" applyFill="1" applyBorder="1" applyAlignment="1">
      <alignment vertical="center"/>
    </xf>
    <xf numFmtId="0" fontId="7" fillId="0" borderId="0" xfId="0" applyFont="1" applyFill="1" applyBorder="1"/>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7" fillId="0" borderId="0" xfId="0" applyFont="1" applyBorder="1"/>
    <xf numFmtId="0" fontId="13" fillId="0" borderId="0" xfId="0" applyFont="1" applyFill="1" applyBorder="1" applyAlignment="1">
      <alignment horizontal="right"/>
    </xf>
    <xf numFmtId="0" fontId="21" fillId="0" borderId="0" xfId="0" applyFont="1" applyFill="1" applyBorder="1" applyProtection="1"/>
    <xf numFmtId="0" fontId="21" fillId="0" borderId="0" xfId="0" applyFont="1"/>
    <xf numFmtId="0" fontId="21" fillId="0" borderId="0" xfId="0" applyFont="1" applyAlignment="1">
      <alignment horizontal="left"/>
    </xf>
    <xf numFmtId="0" fontId="30" fillId="0" borderId="17" xfId="0" applyFont="1" applyFill="1" applyBorder="1" applyAlignment="1" applyProtection="1"/>
    <xf numFmtId="0" fontId="16" fillId="2" borderId="0" xfId="0" applyFont="1" applyFill="1" applyBorder="1" applyAlignment="1">
      <alignment horizontal="left" vertical="top" wrapText="1"/>
    </xf>
    <xf numFmtId="0" fontId="0" fillId="13" borderId="0" xfId="0" applyFill="1" applyAlignment="1">
      <alignment horizontal="center" vertical="center"/>
    </xf>
    <xf numFmtId="0" fontId="0" fillId="13" borderId="0" xfId="0" applyFill="1" applyAlignment="1">
      <alignment horizontal="center"/>
    </xf>
    <xf numFmtId="0" fontId="21" fillId="13" borderId="0" xfId="0" applyFont="1" applyFill="1"/>
    <xf numFmtId="0" fontId="21" fillId="0" borderId="0" xfId="0" applyFont="1" applyAlignment="1">
      <alignment vertical="top" wrapText="1"/>
    </xf>
    <xf numFmtId="0" fontId="56" fillId="0" borderId="0" xfId="0" applyFont="1" applyFill="1"/>
    <xf numFmtId="0" fontId="31" fillId="2" borderId="0" xfId="0" applyFont="1" applyFill="1"/>
    <xf numFmtId="0" fontId="41" fillId="0" borderId="0" xfId="0" applyFont="1"/>
    <xf numFmtId="0" fontId="57" fillId="2" borderId="0" xfId="0" applyFont="1" applyFill="1"/>
    <xf numFmtId="0" fontId="57" fillId="0" borderId="0" xfId="0" applyFont="1"/>
    <xf numFmtId="0" fontId="21" fillId="3" borderId="0" xfId="0" applyFont="1" applyFill="1" applyAlignment="1">
      <alignment vertical="top" wrapText="1"/>
    </xf>
    <xf numFmtId="0" fontId="0" fillId="14" borderId="0" xfId="0" applyFill="1"/>
    <xf numFmtId="0" fontId="0" fillId="14" borderId="0" xfId="0" applyFill="1" applyAlignment="1">
      <alignment vertical="top" wrapText="1"/>
    </xf>
    <xf numFmtId="0" fontId="0" fillId="14" borderId="0" xfId="0" applyFill="1" applyAlignment="1">
      <alignment horizontal="left"/>
    </xf>
    <xf numFmtId="0" fontId="0" fillId="15" borderId="0" xfId="0" applyFill="1"/>
    <xf numFmtId="0" fontId="0" fillId="15" borderId="0" xfId="0" applyFill="1" applyAlignment="1">
      <alignment vertical="top" wrapText="1"/>
    </xf>
    <xf numFmtId="0" fontId="0" fillId="15" borderId="0" xfId="0" applyFill="1" applyAlignment="1">
      <alignment horizontal="left"/>
    </xf>
    <xf numFmtId="0" fontId="0" fillId="16" borderId="0" xfId="0" applyFill="1"/>
    <xf numFmtId="0" fontId="0" fillId="16" borderId="0" xfId="0" applyFill="1" applyAlignment="1">
      <alignment vertical="top" wrapText="1"/>
    </xf>
    <xf numFmtId="0" fontId="0" fillId="16" borderId="0" xfId="0" applyFill="1" applyAlignment="1">
      <alignment horizontal="left"/>
    </xf>
    <xf numFmtId="0" fontId="0" fillId="17" borderId="0" xfId="0" applyFill="1"/>
    <xf numFmtId="0" fontId="0" fillId="17" borderId="0" xfId="0" applyFill="1" applyAlignment="1">
      <alignment vertical="top" wrapText="1"/>
    </xf>
    <xf numFmtId="0" fontId="0" fillId="17" borderId="0" xfId="0" applyFill="1" applyAlignment="1">
      <alignment horizontal="left"/>
    </xf>
    <xf numFmtId="0" fontId="0" fillId="18" borderId="0" xfId="0" applyFill="1"/>
    <xf numFmtId="0" fontId="0" fillId="18" borderId="0" xfId="0" applyFill="1" applyAlignment="1">
      <alignment vertical="top" wrapText="1"/>
    </xf>
    <xf numFmtId="0" fontId="0" fillId="18" borderId="0" xfId="0" applyFill="1" applyAlignment="1">
      <alignment horizontal="left"/>
    </xf>
    <xf numFmtId="0" fontId="21" fillId="5" borderId="0" xfId="0" applyFont="1" applyFill="1"/>
    <xf numFmtId="0" fontId="33" fillId="3" borderId="0" xfId="0" applyFont="1" applyFill="1"/>
    <xf numFmtId="0" fontId="33" fillId="14" borderId="0" xfId="0" applyFont="1" applyFill="1"/>
    <xf numFmtId="0" fontId="33" fillId="0" borderId="0" xfId="0" applyFont="1" applyAlignment="1">
      <alignment horizontal="left"/>
    </xf>
    <xf numFmtId="0" fontId="33" fillId="15" borderId="0" xfId="0" applyFont="1" applyFill="1"/>
    <xf numFmtId="0" fontId="33" fillId="16" borderId="0" xfId="0" applyFont="1" applyFill="1"/>
    <xf numFmtId="0" fontId="33" fillId="17" borderId="0" xfId="0" applyFont="1" applyFill="1"/>
    <xf numFmtId="0" fontId="33" fillId="18" borderId="0" xfId="0" applyFont="1" applyFill="1"/>
    <xf numFmtId="0" fontId="21" fillId="7" borderId="0" xfId="0" applyFont="1" applyFill="1" applyAlignment="1">
      <alignment vertical="top" wrapText="1"/>
    </xf>
    <xf numFmtId="0" fontId="21" fillId="7" borderId="0" xfId="0" applyFont="1" applyFill="1" applyBorder="1"/>
    <xf numFmtId="0" fontId="21" fillId="6" borderId="0" xfId="0" applyFont="1" applyFill="1" applyAlignment="1">
      <alignment vertical="top" wrapText="1"/>
    </xf>
    <xf numFmtId="0" fontId="21" fillId="6" borderId="0" xfId="0" applyFont="1" applyFill="1"/>
    <xf numFmtId="0" fontId="21" fillId="4" borderId="0" xfId="0" applyFont="1" applyFill="1" applyAlignment="1">
      <alignment vertical="top" wrapText="1"/>
    </xf>
    <xf numFmtId="0" fontId="0" fillId="3" borderId="0" xfId="0" applyFont="1" applyFill="1" applyAlignment="1">
      <alignment horizontal="left"/>
    </xf>
    <xf numFmtId="0" fontId="0" fillId="3" borderId="0" xfId="0" applyFont="1" applyFill="1" applyAlignment="1">
      <alignment horizontal="left" vertical="top"/>
    </xf>
    <xf numFmtId="0" fontId="21" fillId="3" borderId="0" xfId="0" applyFont="1" applyFill="1" applyAlignment="1">
      <alignment horizontal="left" vertical="top"/>
    </xf>
    <xf numFmtId="0" fontId="21" fillId="4" borderId="0" xfId="0" applyFont="1" applyFill="1" applyAlignment="1">
      <alignment vertical="top"/>
    </xf>
    <xf numFmtId="0" fontId="21" fillId="5" borderId="0" xfId="0" applyFont="1" applyFill="1" applyAlignment="1">
      <alignment vertical="top"/>
    </xf>
    <xf numFmtId="0" fontId="32" fillId="0" borderId="0" xfId="0" applyFont="1" applyFill="1"/>
    <xf numFmtId="0" fontId="0" fillId="0" borderId="0" xfId="0" applyFill="1" applyAlignment="1">
      <alignment horizontal="center" vertical="center"/>
    </xf>
    <xf numFmtId="0" fontId="6" fillId="0" borderId="0" xfId="0" applyFont="1" applyFill="1"/>
    <xf numFmtId="0" fontId="7" fillId="0" borderId="0" xfId="0" applyFont="1" applyFill="1"/>
    <xf numFmtId="0" fontId="1" fillId="19" borderId="0" xfId="0" applyFont="1" applyFill="1" applyAlignment="1">
      <alignment horizontal="center"/>
    </xf>
    <xf numFmtId="0" fontId="21" fillId="0" borderId="0" xfId="0" applyFont="1" applyFill="1" applyAlignment="1">
      <alignment vertical="top" wrapText="1"/>
    </xf>
    <xf numFmtId="0" fontId="21" fillId="15" borderId="0" xfId="0" applyFont="1" applyFill="1" applyAlignment="1">
      <alignment vertical="top" wrapText="1"/>
    </xf>
    <xf numFmtId="0" fontId="21" fillId="18" borderId="0" xfId="0" applyFont="1" applyFill="1" applyAlignment="1">
      <alignment vertical="top" wrapText="1"/>
    </xf>
    <xf numFmtId="0" fontId="21" fillId="6" borderId="0" xfId="0" applyFont="1" applyFill="1" applyBorder="1"/>
    <xf numFmtId="0" fontId="10" fillId="0" borderId="30" xfId="0" applyFont="1" applyFill="1" applyBorder="1" applyAlignment="1" applyProtection="1">
      <alignment horizontal="left" vertical="center"/>
    </xf>
    <xf numFmtId="0" fontId="10" fillId="0" borderId="30" xfId="0" applyFont="1" applyFill="1" applyBorder="1" applyAlignment="1" applyProtection="1">
      <alignment horizontal="right" vertical="center"/>
    </xf>
    <xf numFmtId="0" fontId="58" fillId="20" borderId="31" xfId="0" applyFont="1" applyFill="1" applyBorder="1" applyAlignment="1" applyProtection="1">
      <alignment vertical="center"/>
      <protection locked="0"/>
    </xf>
    <xf numFmtId="0" fontId="6" fillId="14" borderId="31" xfId="0" applyFont="1" applyFill="1" applyBorder="1" applyAlignment="1" applyProtection="1">
      <alignment horizontal="center" vertical="center" wrapText="1"/>
      <protection locked="0"/>
    </xf>
    <xf numFmtId="0" fontId="10" fillId="21" borderId="30" xfId="0" applyFont="1" applyFill="1" applyBorder="1" applyAlignment="1" applyProtection="1">
      <alignment horizontal="left" vertical="center"/>
    </xf>
    <xf numFmtId="0" fontId="10" fillId="14" borderId="31" xfId="0" applyFont="1" applyFill="1" applyBorder="1" applyAlignment="1" applyProtection="1">
      <alignment horizontal="center" vertical="center"/>
      <protection locked="0"/>
    </xf>
    <xf numFmtId="0" fontId="10" fillId="0" borderId="30" xfId="0" applyFont="1" applyFill="1" applyBorder="1" applyAlignment="1">
      <alignment horizontal="right" vertical="center" wrapText="1"/>
    </xf>
    <xf numFmtId="0" fontId="42" fillId="0" borderId="30" xfId="0" applyFont="1" applyFill="1" applyBorder="1" applyAlignment="1" applyProtection="1">
      <alignment vertical="center" wrapText="1"/>
    </xf>
    <xf numFmtId="0" fontId="10" fillId="14" borderId="31" xfId="0" applyFont="1" applyFill="1" applyBorder="1" applyAlignment="1" applyProtection="1">
      <alignment vertical="center"/>
      <protection locked="0"/>
    </xf>
    <xf numFmtId="0" fontId="7" fillId="20" borderId="0" xfId="0" applyFont="1" applyFill="1" applyBorder="1" applyAlignment="1" applyProtection="1">
      <alignment vertical="center"/>
    </xf>
    <xf numFmtId="0" fontId="24" fillId="20" borderId="0" xfId="0" applyFont="1" applyFill="1" applyBorder="1" applyAlignment="1" applyProtection="1">
      <alignment vertical="center"/>
    </xf>
    <xf numFmtId="0" fontId="10" fillId="0" borderId="30" xfId="0" applyFont="1" applyFill="1" applyBorder="1" applyAlignment="1" applyProtection="1">
      <alignment horizontal="right" vertical="center"/>
    </xf>
    <xf numFmtId="0" fontId="10" fillId="0" borderId="30" xfId="0" applyFont="1" applyFill="1" applyBorder="1" applyAlignment="1" applyProtection="1">
      <alignment horizontal="left" vertical="center" wrapText="1"/>
    </xf>
    <xf numFmtId="0" fontId="7" fillId="20" borderId="32" xfId="0" applyFont="1" applyFill="1" applyBorder="1" applyAlignment="1" applyProtection="1">
      <alignment horizontal="center" vertical="center"/>
      <protection locked="0"/>
    </xf>
    <xf numFmtId="0" fontId="59" fillId="0" borderId="33" xfId="0" applyFont="1" applyFill="1" applyBorder="1" applyAlignment="1" applyProtection="1">
      <alignment vertical="center"/>
    </xf>
    <xf numFmtId="0" fontId="0" fillId="0" borderId="0" xfId="0" applyFont="1" applyAlignment="1">
      <alignment vertical="top" wrapText="1"/>
    </xf>
    <xf numFmtId="0" fontId="21" fillId="0" borderId="0" xfId="0" applyFont="1" applyBorder="1" applyAlignment="1"/>
    <xf numFmtId="14" fontId="21" fillId="0" borderId="0" xfId="0" applyNumberFormat="1" applyFont="1" applyBorder="1" applyAlignment="1"/>
    <xf numFmtId="14" fontId="10" fillId="0" borderId="0" xfId="0" applyNumberFormat="1" applyFont="1" applyBorder="1" applyAlignment="1">
      <alignment horizontal="left" vertical="center"/>
    </xf>
    <xf numFmtId="49" fontId="10" fillId="0" borderId="0" xfId="0" applyNumberFormat="1" applyFont="1" applyBorder="1" applyAlignment="1">
      <alignment horizontal="left" vertical="center"/>
    </xf>
    <xf numFmtId="14" fontId="7" fillId="0" borderId="0" xfId="0" applyNumberFormat="1" applyFont="1" applyBorder="1" applyAlignment="1">
      <alignment horizontal="left"/>
    </xf>
    <xf numFmtId="14" fontId="7" fillId="0" borderId="0" xfId="0" applyNumberFormat="1" applyFont="1" applyBorder="1" applyAlignment="1"/>
    <xf numFmtId="0" fontId="21" fillId="0" borderId="0" xfId="0" applyFont="1" applyAlignment="1" applyProtection="1">
      <alignment horizontal="center"/>
    </xf>
    <xf numFmtId="0" fontId="21" fillId="0" borderId="0" xfId="0" applyFont="1" applyProtection="1"/>
    <xf numFmtId="14" fontId="21" fillId="0" borderId="0" xfId="0" applyNumberFormat="1" applyFont="1" applyProtection="1"/>
    <xf numFmtId="0" fontId="21" fillId="4" borderId="0" xfId="0" applyFont="1" applyFill="1"/>
    <xf numFmtId="0" fontId="17" fillId="21" borderId="0" xfId="0" applyFont="1" applyFill="1" applyBorder="1" applyAlignment="1" applyProtection="1">
      <alignment horizontal="left" vertical="center"/>
    </xf>
    <xf numFmtId="0" fontId="60" fillId="0" borderId="0" xfId="0" applyFont="1" applyAlignment="1">
      <alignment horizontal="left"/>
    </xf>
    <xf numFmtId="0" fontId="10" fillId="22" borderId="34" xfId="0" applyFont="1" applyFill="1" applyBorder="1" applyAlignment="1" applyProtection="1">
      <alignment horizontal="right" vertical="center" wrapText="1"/>
    </xf>
    <xf numFmtId="0" fontId="0" fillId="0" borderId="0" xfId="0" applyAlignment="1">
      <alignment vertical="top"/>
    </xf>
    <xf numFmtId="0" fontId="24" fillId="13" borderId="0" xfId="0" applyFont="1" applyFill="1" applyAlignment="1">
      <alignment vertical="top"/>
    </xf>
    <xf numFmtId="0" fontId="21" fillId="23" borderId="0" xfId="0" applyFont="1" applyFill="1" applyAlignment="1">
      <alignment vertical="top"/>
    </xf>
    <xf numFmtId="0" fontId="0" fillId="23" borderId="0" xfId="0" applyFill="1" applyAlignment="1">
      <alignment vertical="top"/>
    </xf>
    <xf numFmtId="0" fontId="0" fillId="0" borderId="0" xfId="0" applyAlignment="1">
      <alignment horizontal="left" vertical="top"/>
    </xf>
    <xf numFmtId="0" fontId="0" fillId="3" borderId="0" xfId="0" applyFill="1" applyAlignment="1">
      <alignment vertical="top"/>
    </xf>
    <xf numFmtId="0" fontId="0" fillId="14" borderId="0" xfId="0" applyFill="1" applyAlignment="1">
      <alignment vertical="top"/>
    </xf>
    <xf numFmtId="0" fontId="0" fillId="15" borderId="0" xfId="0" applyFill="1" applyAlignment="1">
      <alignment horizontal="left" vertical="top"/>
    </xf>
    <xf numFmtId="0" fontId="0" fillId="16" borderId="0" xfId="0" applyFill="1" applyAlignment="1">
      <alignment horizontal="left" vertical="top"/>
    </xf>
    <xf numFmtId="0" fontId="0" fillId="17" borderId="0" xfId="0" applyFill="1" applyAlignment="1">
      <alignment horizontal="left" vertical="top"/>
    </xf>
    <xf numFmtId="0" fontId="0" fillId="18" borderId="0" xfId="0" applyFill="1" applyAlignment="1">
      <alignment horizontal="left" vertical="top"/>
    </xf>
    <xf numFmtId="0" fontId="0" fillId="0" borderId="0" xfId="0" applyFill="1" applyAlignment="1">
      <alignment vertical="top"/>
    </xf>
    <xf numFmtId="0" fontId="0" fillId="0" borderId="0" xfId="0" applyAlignment="1">
      <alignment horizontal="center" vertical="top"/>
    </xf>
    <xf numFmtId="0" fontId="21" fillId="6" borderId="0" xfId="0" applyFont="1" applyFill="1" applyAlignment="1">
      <alignment vertical="top"/>
    </xf>
    <xf numFmtId="0" fontId="21" fillId="0" borderId="0" xfId="0" applyFont="1" applyAlignment="1">
      <alignment vertical="top"/>
    </xf>
    <xf numFmtId="0" fontId="57" fillId="2" borderId="0" xfId="0" applyFont="1" applyFill="1" applyAlignment="1">
      <alignment horizontal="left" vertical="center" indent="1"/>
    </xf>
    <xf numFmtId="0" fontId="0" fillId="6" borderId="0" xfId="0" applyFill="1" applyAlignment="1">
      <alignment wrapText="1"/>
    </xf>
    <xf numFmtId="0" fontId="21" fillId="5" borderId="0" xfId="0" applyFont="1" applyFill="1" applyAlignment="1">
      <alignment wrapText="1"/>
    </xf>
    <xf numFmtId="0" fontId="21" fillId="8" borderId="0" xfId="0" applyFont="1" applyFill="1" applyAlignment="1">
      <alignment wrapText="1"/>
    </xf>
    <xf numFmtId="0" fontId="15" fillId="0" borderId="0" xfId="0" applyFont="1" applyBorder="1" applyAlignment="1">
      <alignment vertical="center"/>
    </xf>
    <xf numFmtId="0" fontId="46" fillId="0" borderId="0" xfId="0" applyFont="1"/>
    <xf numFmtId="0" fontId="61" fillId="0" borderId="0" xfId="0" applyFont="1" applyAlignment="1">
      <alignment vertical="center"/>
    </xf>
    <xf numFmtId="0" fontId="46" fillId="0" borderId="0" xfId="0" applyFont="1" applyAlignment="1">
      <alignment horizontal="center" vertical="center"/>
    </xf>
    <xf numFmtId="0" fontId="62" fillId="14" borderId="0" xfId="0" applyFont="1" applyFill="1" applyAlignment="1">
      <alignment vertical="center" wrapText="1"/>
    </xf>
    <xf numFmtId="0" fontId="63" fillId="13" borderId="35" xfId="0" applyFont="1" applyFill="1" applyBorder="1" applyAlignment="1">
      <alignment horizontal="center" vertical="center" wrapText="1"/>
    </xf>
    <xf numFmtId="0" fontId="21" fillId="0" borderId="0" xfId="0" applyFont="1" applyFill="1" applyAlignment="1">
      <alignment wrapText="1"/>
    </xf>
    <xf numFmtId="0" fontId="21" fillId="6" borderId="0" xfId="0" applyFont="1" applyFill="1" applyAlignment="1">
      <alignment wrapText="1"/>
    </xf>
    <xf numFmtId="0" fontId="21" fillId="7" borderId="0" xfId="0" applyFont="1" applyFill="1" applyAlignment="1">
      <alignment wrapText="1"/>
    </xf>
    <xf numFmtId="0" fontId="21" fillId="0" borderId="0" xfId="0" applyFont="1" applyAlignment="1">
      <alignment wrapText="1"/>
    </xf>
    <xf numFmtId="0" fontId="7" fillId="0" borderId="0" xfId="0" applyFont="1" applyProtection="1"/>
    <xf numFmtId="0" fontId="10" fillId="0" borderId="0" xfId="0" applyFont="1" applyFill="1" applyBorder="1" applyAlignment="1">
      <alignment horizontal="left" vertical="center"/>
    </xf>
    <xf numFmtId="14" fontId="43" fillId="0" borderId="0" xfId="1" applyNumberFormat="1" applyFont="1" applyFill="1" applyBorder="1" applyAlignment="1">
      <alignment vertical="center"/>
    </xf>
    <xf numFmtId="0" fontId="10" fillId="0" borderId="0" xfId="0" applyFont="1" applyBorder="1" applyAlignment="1">
      <alignment horizontal="center" vertical="center"/>
    </xf>
    <xf numFmtId="0" fontId="2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1" fillId="0" borderId="0" xfId="0" applyFont="1" applyAlignment="1">
      <alignment horizontal="right"/>
    </xf>
    <xf numFmtId="0" fontId="1" fillId="0" borderId="0" xfId="0" applyFont="1" applyAlignment="1">
      <alignment horizontal="left"/>
    </xf>
    <xf numFmtId="0" fontId="17" fillId="0" borderId="16"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protection locked="0"/>
    </xf>
    <xf numFmtId="14" fontId="17" fillId="0" borderId="1" xfId="0" applyNumberFormat="1"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54" fillId="0" borderId="15" xfId="0" applyFont="1" applyFill="1" applyBorder="1" applyAlignment="1" applyProtection="1">
      <alignment horizontal="center" vertical="center"/>
      <protection locked="0"/>
    </xf>
    <xf numFmtId="0" fontId="0" fillId="0" borderId="0" xfId="0" applyFont="1" applyAlignment="1">
      <alignment horizontal="left"/>
    </xf>
    <xf numFmtId="0" fontId="10" fillId="0" borderId="30" xfId="0" applyFont="1" applyFill="1" applyBorder="1" applyAlignment="1" applyProtection="1">
      <alignment horizontal="right" vertical="center"/>
    </xf>
    <xf numFmtId="0" fontId="10" fillId="0" borderId="36" xfId="0" applyFont="1" applyFill="1" applyBorder="1" applyAlignment="1" applyProtection="1">
      <alignment horizontal="right" vertical="center"/>
    </xf>
    <xf numFmtId="49" fontId="6" fillId="14" borderId="36" xfId="0" applyNumberFormat="1" applyFont="1" applyFill="1" applyBorder="1" applyAlignment="1" applyProtection="1">
      <alignment horizontal="center" vertical="center"/>
      <protection locked="0"/>
    </xf>
    <xf numFmtId="49" fontId="6" fillId="14" borderId="31" xfId="0" applyNumberFormat="1" applyFont="1" applyFill="1" applyBorder="1" applyAlignment="1" applyProtection="1">
      <alignment horizontal="center" vertical="center"/>
      <protection locked="0"/>
    </xf>
    <xf numFmtId="0" fontId="64" fillId="20" borderId="30" xfId="0" applyFont="1" applyFill="1" applyBorder="1" applyAlignment="1" applyProtection="1">
      <alignment horizontal="center" vertical="center"/>
      <protection locked="0"/>
    </xf>
    <xf numFmtId="0" fontId="64" fillId="20" borderId="36" xfId="0" applyFont="1" applyFill="1" applyBorder="1" applyAlignment="1" applyProtection="1">
      <alignment horizontal="center" vertical="center"/>
      <protection locked="0"/>
    </xf>
    <xf numFmtId="14" fontId="24" fillId="14" borderId="36" xfId="0" applyNumberFormat="1" applyFont="1" applyFill="1" applyBorder="1" applyAlignment="1" applyProtection="1">
      <alignment horizontal="center" vertical="center"/>
      <protection locked="0"/>
    </xf>
    <xf numFmtId="14" fontId="24" fillId="14" borderId="31" xfId="0" applyNumberFormat="1" applyFont="1" applyFill="1" applyBorder="1" applyAlignment="1" applyProtection="1">
      <alignment horizontal="center" vertical="center"/>
      <protection locked="0"/>
    </xf>
    <xf numFmtId="0" fontId="10" fillId="21" borderId="30" xfId="0" applyFont="1" applyFill="1" applyBorder="1" applyAlignment="1" applyProtection="1">
      <alignment horizontal="center" vertical="center"/>
    </xf>
    <xf numFmtId="0" fontId="10" fillId="21" borderId="36" xfId="0" applyFont="1" applyFill="1" applyBorder="1" applyAlignment="1" applyProtection="1">
      <alignment horizontal="center" vertical="center"/>
    </xf>
    <xf numFmtId="0" fontId="20" fillId="21" borderId="30" xfId="0" applyFont="1" applyFill="1" applyBorder="1" applyAlignment="1" applyProtection="1">
      <alignment horizontal="center" vertical="center"/>
    </xf>
    <xf numFmtId="0" fontId="20" fillId="21" borderId="36" xfId="0" applyFont="1" applyFill="1" applyBorder="1" applyAlignment="1" applyProtection="1">
      <alignment horizontal="center" vertical="center"/>
    </xf>
    <xf numFmtId="0" fontId="6" fillId="14" borderId="36" xfId="0" applyFont="1" applyFill="1" applyBorder="1" applyAlignment="1" applyProtection="1">
      <alignment horizontal="center" vertical="center"/>
      <protection locked="0"/>
    </xf>
    <xf numFmtId="0" fontId="6" fillId="14" borderId="31" xfId="0" applyFont="1" applyFill="1" applyBorder="1" applyAlignment="1" applyProtection="1">
      <alignment horizontal="center" vertical="center"/>
      <protection locked="0"/>
    </xf>
    <xf numFmtId="0" fontId="6" fillId="14" borderId="36" xfId="0" applyFont="1" applyFill="1" applyBorder="1" applyAlignment="1" applyProtection="1">
      <alignment horizontal="left" vertical="center"/>
      <protection locked="0"/>
    </xf>
    <xf numFmtId="0" fontId="6" fillId="14" borderId="31" xfId="0" applyFont="1" applyFill="1" applyBorder="1" applyAlignment="1" applyProtection="1">
      <alignment horizontal="left" vertical="center"/>
      <protection locked="0"/>
    </xf>
    <xf numFmtId="0" fontId="10" fillId="21" borderId="30" xfId="0" applyFont="1" applyFill="1" applyBorder="1" applyAlignment="1" applyProtection="1">
      <alignment horizontal="right" vertical="center"/>
    </xf>
    <xf numFmtId="0" fontId="10" fillId="21" borderId="36" xfId="0" applyFont="1" applyFill="1" applyBorder="1" applyAlignment="1" applyProtection="1">
      <alignment horizontal="right" vertical="center"/>
    </xf>
    <xf numFmtId="0" fontId="6" fillId="14" borderId="36" xfId="0" applyFont="1" applyFill="1" applyBorder="1" applyAlignment="1" applyProtection="1">
      <alignment horizontal="center" vertical="center" wrapText="1"/>
      <protection locked="0"/>
    </xf>
    <xf numFmtId="0" fontId="6" fillId="14" borderId="31"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left" vertical="center" wrapText="1"/>
    </xf>
    <xf numFmtId="0" fontId="10" fillId="0" borderId="36" xfId="0" applyFont="1" applyFill="1" applyBorder="1" applyAlignment="1" applyProtection="1">
      <alignment horizontal="left" vertical="center"/>
    </xf>
    <xf numFmtId="0" fontId="17" fillId="21" borderId="30" xfId="0" applyFont="1" applyFill="1" applyBorder="1" applyAlignment="1" applyProtection="1">
      <alignment horizontal="center" vertical="center"/>
    </xf>
    <xf numFmtId="0" fontId="17" fillId="21" borderId="36" xfId="0" applyFont="1" applyFill="1" applyBorder="1" applyAlignment="1" applyProtection="1">
      <alignment horizontal="center" vertical="center"/>
    </xf>
    <xf numFmtId="0" fontId="17" fillId="21" borderId="31"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36"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30"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6" fillId="14" borderId="37" xfId="0" applyFont="1" applyFill="1" applyBorder="1" applyAlignment="1" applyProtection="1">
      <alignment horizontal="left" vertical="center"/>
      <protection locked="0"/>
    </xf>
    <xf numFmtId="0" fontId="6" fillId="14" borderId="0" xfId="0" applyFont="1" applyFill="1" applyBorder="1" applyAlignment="1" applyProtection="1">
      <alignment horizontal="left" vertical="center"/>
      <protection locked="0"/>
    </xf>
    <xf numFmtId="0" fontId="6" fillId="14" borderId="38" xfId="0" applyFont="1" applyFill="1" applyBorder="1" applyAlignment="1" applyProtection="1">
      <alignment horizontal="left" vertical="center"/>
      <protection locked="0"/>
    </xf>
    <xf numFmtId="0" fontId="10" fillId="14" borderId="36" xfId="0" applyFont="1" applyFill="1" applyBorder="1" applyAlignment="1" applyProtection="1">
      <alignment horizontal="left" vertical="center"/>
      <protection locked="0"/>
    </xf>
    <xf numFmtId="0" fontId="10" fillId="14" borderId="31" xfId="0" applyFont="1" applyFill="1" applyBorder="1" applyAlignment="1" applyProtection="1">
      <alignment horizontal="left" vertical="center"/>
      <protection locked="0"/>
    </xf>
    <xf numFmtId="0" fontId="10" fillId="0" borderId="39" xfId="0" applyFont="1" applyFill="1" applyBorder="1" applyAlignment="1" applyProtection="1">
      <alignment horizontal="left" vertical="center"/>
    </xf>
    <xf numFmtId="0" fontId="10" fillId="0" borderId="37" xfId="0" applyFont="1" applyFill="1" applyBorder="1" applyAlignment="1" applyProtection="1">
      <alignment horizontal="left" vertical="center"/>
    </xf>
    <xf numFmtId="0" fontId="7" fillId="14" borderId="0" xfId="0" applyFont="1" applyFill="1" applyBorder="1" applyAlignment="1" applyProtection="1">
      <alignment horizontal="center" vertical="center"/>
      <protection locked="0"/>
    </xf>
    <xf numFmtId="0" fontId="7" fillId="14" borderId="38" xfId="0" applyFont="1" applyFill="1" applyBorder="1" applyAlignment="1" applyProtection="1">
      <alignment horizontal="center" vertical="center"/>
      <protection locked="0"/>
    </xf>
    <xf numFmtId="0" fontId="10" fillId="0" borderId="30" xfId="0" applyFont="1" applyFill="1" applyBorder="1" applyAlignment="1">
      <alignment vertical="center" wrapText="1"/>
    </xf>
    <xf numFmtId="0" fontId="10" fillId="0" borderId="36" xfId="0" applyFont="1" applyFill="1" applyBorder="1" applyAlignment="1">
      <alignment vertical="center" wrapText="1"/>
    </xf>
    <xf numFmtId="0" fontId="10" fillId="0" borderId="37" xfId="0" applyFont="1" applyFill="1" applyBorder="1" applyAlignment="1" applyProtection="1">
      <alignment horizontal="center" vertical="center"/>
    </xf>
    <xf numFmtId="0" fontId="10" fillId="0" borderId="41" xfId="0" applyFont="1" applyFill="1" applyBorder="1" applyAlignment="1" applyProtection="1">
      <alignment horizontal="center" vertical="center"/>
    </xf>
    <xf numFmtId="0" fontId="24" fillId="14" borderId="36" xfId="0" applyFont="1" applyFill="1" applyBorder="1" applyAlignment="1" applyProtection="1">
      <alignment horizontal="center" vertical="center" wrapText="1"/>
      <protection locked="0"/>
    </xf>
    <xf numFmtId="0" fontId="24" fillId="14" borderId="31" xfId="0" applyFont="1" applyFill="1" applyBorder="1" applyAlignment="1" applyProtection="1">
      <alignment horizontal="center" vertical="center" wrapText="1"/>
      <protection locked="0"/>
    </xf>
    <xf numFmtId="0" fontId="2" fillId="0" borderId="20" xfId="0" applyFont="1" applyBorder="1" applyAlignment="1">
      <alignment horizontal="left"/>
    </xf>
    <xf numFmtId="0" fontId="2" fillId="0" borderId="18" xfId="0" applyFont="1" applyBorder="1" applyAlignment="1">
      <alignment horizontal="left"/>
    </xf>
    <xf numFmtId="0" fontId="2" fillId="0" borderId="16"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23" xfId="0" applyFont="1" applyBorder="1" applyAlignment="1">
      <alignment horizontal="left"/>
    </xf>
    <xf numFmtId="0" fontId="2" fillId="0" borderId="24"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0" fillId="0" borderId="15" xfId="0" applyBorder="1" applyAlignment="1">
      <alignment horizontal="center"/>
    </xf>
    <xf numFmtId="0" fontId="0" fillId="0" borderId="16" xfId="0" applyBorder="1" applyAlignment="1">
      <alignment horizontal="center"/>
    </xf>
    <xf numFmtId="0" fontId="2" fillId="0" borderId="24" xfId="0" applyFont="1" applyBorder="1" applyAlignment="1">
      <alignment horizontal="center"/>
    </xf>
    <xf numFmtId="0" fontId="2" fillId="0" borderId="22" xfId="0" applyFont="1" applyBorder="1" applyAlignment="1">
      <alignment horizontal="center"/>
    </xf>
    <xf numFmtId="0" fontId="2" fillId="0" borderId="25"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10" fillId="22" borderId="43" xfId="0" applyFont="1" applyFill="1" applyBorder="1" applyAlignment="1" applyProtection="1">
      <alignment horizontal="center" vertical="center"/>
    </xf>
    <xf numFmtId="0" fontId="10" fillId="22" borderId="3" xfId="0" applyFont="1" applyFill="1" applyBorder="1" applyAlignment="1" applyProtection="1">
      <alignment horizontal="center" vertical="center"/>
    </xf>
    <xf numFmtId="0" fontId="10" fillId="22" borderId="44" xfId="0" applyFont="1" applyFill="1" applyBorder="1" applyAlignment="1" applyProtection="1">
      <alignment horizontal="center" vertical="center"/>
    </xf>
    <xf numFmtId="0" fontId="44" fillId="22" borderId="45" xfId="0" applyFont="1" applyFill="1" applyBorder="1" applyAlignment="1" applyProtection="1">
      <alignment horizontal="center" vertical="top" wrapText="1"/>
      <protection locked="0"/>
    </xf>
    <xf numFmtId="0" fontId="44" fillId="22" borderId="0" xfId="0" applyFont="1" applyFill="1" applyBorder="1" applyAlignment="1" applyProtection="1">
      <alignment horizontal="center" vertical="top" wrapText="1"/>
      <protection locked="0"/>
    </xf>
    <xf numFmtId="0" fontId="44" fillId="22" borderId="46" xfId="0" applyFont="1" applyFill="1" applyBorder="1" applyAlignment="1" applyProtection="1">
      <alignment horizontal="center" vertical="top" wrapText="1"/>
      <protection locked="0"/>
    </xf>
    <xf numFmtId="0" fontId="44" fillId="22" borderId="47" xfId="0" applyFont="1" applyFill="1" applyBorder="1" applyAlignment="1" applyProtection="1">
      <alignment horizontal="center" vertical="top" wrapText="1"/>
      <protection locked="0"/>
    </xf>
    <xf numFmtId="0" fontId="44" fillId="22" borderId="48" xfId="0" applyFont="1" applyFill="1" applyBorder="1" applyAlignment="1" applyProtection="1">
      <alignment horizontal="center" vertical="top" wrapText="1"/>
      <protection locked="0"/>
    </xf>
    <xf numFmtId="0" fontId="44" fillId="22" borderId="49" xfId="0" applyFont="1" applyFill="1" applyBorder="1" applyAlignment="1" applyProtection="1">
      <alignment horizontal="center" vertical="top" wrapText="1"/>
      <protection locked="0"/>
    </xf>
    <xf numFmtId="0" fontId="2" fillId="0" borderId="21" xfId="0" applyFont="1" applyBorder="1" applyAlignment="1">
      <alignment horizontal="center"/>
    </xf>
    <xf numFmtId="0" fontId="6" fillId="14" borderId="40" xfId="0" applyFont="1" applyFill="1" applyBorder="1" applyAlignment="1" applyProtection="1">
      <alignment horizontal="center" vertical="center" wrapText="1"/>
      <protection locked="0"/>
    </xf>
    <xf numFmtId="0" fontId="2" fillId="0" borderId="15"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164" fontId="2" fillId="0" borderId="15" xfId="0" applyNumberFormat="1" applyFont="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0" fontId="18" fillId="0" borderId="0" xfId="1" applyFont="1" applyAlignment="1" applyProtection="1">
      <alignment horizontal="center" vertical="center"/>
      <protection locked="0"/>
    </xf>
    <xf numFmtId="0" fontId="67" fillId="0" borderId="30" xfId="0" applyFont="1" applyFill="1" applyBorder="1" applyAlignment="1">
      <alignment horizontal="right" vertical="center" wrapText="1"/>
    </xf>
    <xf numFmtId="0" fontId="67" fillId="0" borderId="36" xfId="0" applyFont="1" applyFill="1" applyBorder="1" applyAlignment="1">
      <alignment horizontal="right" vertical="center" wrapText="1"/>
    </xf>
    <xf numFmtId="0" fontId="20" fillId="22" borderId="18" xfId="0" applyFont="1" applyFill="1" applyBorder="1" applyAlignment="1" applyProtection="1">
      <alignment horizontal="center" vertical="center" wrapText="1"/>
      <protection locked="0"/>
    </xf>
    <xf numFmtId="0" fontId="20" fillId="22" borderId="42" xfId="0" applyFont="1" applyFill="1" applyBorder="1" applyAlignment="1" applyProtection="1">
      <alignment horizontal="center" vertical="center" wrapText="1"/>
      <protection locked="0"/>
    </xf>
    <xf numFmtId="14" fontId="60" fillId="14" borderId="36" xfId="0" applyNumberFormat="1" applyFont="1" applyFill="1" applyBorder="1" applyAlignment="1" applyProtection="1">
      <alignment horizontal="center" vertical="center"/>
      <protection locked="0"/>
    </xf>
    <xf numFmtId="14" fontId="60" fillId="14" borderId="31" xfId="0" applyNumberFormat="1" applyFont="1" applyFill="1" applyBorder="1" applyAlignment="1" applyProtection="1">
      <alignment horizontal="center" vertical="center"/>
      <protection locked="0"/>
    </xf>
    <xf numFmtId="0" fontId="24" fillId="14" borderId="40" xfId="0" applyFont="1" applyFill="1" applyBorder="1" applyAlignment="1" applyProtection="1">
      <alignment horizontal="center" vertical="center" wrapText="1"/>
      <protection locked="0"/>
    </xf>
    <xf numFmtId="0" fontId="24" fillId="14" borderId="36" xfId="0" applyFont="1" applyFill="1" applyBorder="1" applyAlignment="1" applyProtection="1">
      <alignment horizontal="center" vertical="center"/>
      <protection locked="0"/>
    </xf>
    <xf numFmtId="0" fontId="24" fillId="14" borderId="31" xfId="0" applyFont="1" applyFill="1" applyBorder="1" applyAlignment="1" applyProtection="1">
      <alignment horizontal="center" vertical="center"/>
      <protection locked="0"/>
    </xf>
    <xf numFmtId="0" fontId="65" fillId="22" borderId="50" xfId="0" applyFont="1" applyFill="1" applyBorder="1" applyAlignment="1" applyProtection="1">
      <alignment horizontal="center" vertical="center"/>
    </xf>
    <xf numFmtId="0" fontId="65" fillId="22" borderId="51" xfId="0" applyFont="1" applyFill="1" applyBorder="1" applyAlignment="1" applyProtection="1">
      <alignment horizontal="center" vertical="center"/>
    </xf>
    <xf numFmtId="0" fontId="65" fillId="22" borderId="52" xfId="0" applyFont="1" applyFill="1" applyBorder="1" applyAlignment="1" applyProtection="1">
      <alignment horizontal="center" vertical="center"/>
    </xf>
    <xf numFmtId="49" fontId="24" fillId="14" borderId="36" xfId="0" applyNumberFormat="1" applyFont="1" applyFill="1" applyBorder="1" applyAlignment="1" applyProtection="1">
      <alignment horizontal="center" vertical="center"/>
      <protection locked="0"/>
    </xf>
    <xf numFmtId="49" fontId="24" fillId="14" borderId="31" xfId="0" applyNumberFormat="1" applyFont="1" applyFill="1" applyBorder="1" applyAlignment="1" applyProtection="1">
      <alignment horizontal="center" vertical="center"/>
      <protection locked="0"/>
    </xf>
    <xf numFmtId="0" fontId="65" fillId="0" borderId="30" xfId="0" applyFont="1" applyFill="1" applyBorder="1" applyAlignment="1">
      <alignment horizontal="right" vertical="center"/>
    </xf>
    <xf numFmtId="0" fontId="65" fillId="0" borderId="36" xfId="0" applyFont="1" applyFill="1" applyBorder="1" applyAlignment="1">
      <alignment horizontal="right" vertical="center"/>
    </xf>
    <xf numFmtId="14" fontId="66" fillId="14" borderId="36" xfId="0" applyNumberFormat="1" applyFont="1" applyFill="1" applyBorder="1" applyAlignment="1" applyProtection="1">
      <alignment horizontal="center" vertical="center"/>
      <protection locked="0"/>
    </xf>
    <xf numFmtId="14" fontId="66" fillId="14" borderId="31" xfId="0" applyNumberFormat="1" applyFont="1" applyFill="1" applyBorder="1" applyAlignment="1" applyProtection="1">
      <alignment horizontal="center" vertical="center"/>
      <protection locked="0"/>
    </xf>
    <xf numFmtId="0" fontId="45" fillId="24" borderId="53" xfId="0" applyFont="1" applyFill="1" applyBorder="1" applyAlignment="1">
      <alignment horizontal="center" vertical="center"/>
    </xf>
    <xf numFmtId="0" fontId="21" fillId="24" borderId="54" xfId="0" applyFont="1" applyFill="1" applyBorder="1" applyAlignment="1">
      <alignment horizontal="center" vertical="center"/>
    </xf>
    <xf numFmtId="0" fontId="21" fillId="24" borderId="55" xfId="0" applyFont="1" applyFill="1" applyBorder="1" applyAlignment="1">
      <alignment horizontal="center" vertical="center"/>
    </xf>
    <xf numFmtId="0" fontId="35" fillId="0" borderId="0" xfId="0" applyFont="1" applyFill="1" applyAlignment="1">
      <alignment horizontal="center" vertical="center"/>
    </xf>
    <xf numFmtId="0" fontId="12" fillId="0" borderId="0" xfId="0" applyFont="1" applyAlignment="1">
      <alignment horizontal="center" vertical="center"/>
    </xf>
    <xf numFmtId="0" fontId="16" fillId="2" borderId="0" xfId="0" applyFont="1" applyFill="1" applyBorder="1" applyAlignment="1">
      <alignment horizontal="left" vertical="top" wrapText="1"/>
    </xf>
    <xf numFmtId="0" fontId="3" fillId="0" borderId="27" xfId="0" applyFont="1" applyBorder="1" applyAlignment="1">
      <alignment horizontal="center"/>
    </xf>
    <xf numFmtId="0" fontId="3" fillId="0" borderId="29" xfId="0" applyFont="1" applyBorder="1" applyAlignment="1">
      <alignment horizontal="center"/>
    </xf>
    <xf numFmtId="0" fontId="3" fillId="0" borderId="28" xfId="0" applyFont="1" applyBorder="1" applyAlignment="1">
      <alignment horizontal="center"/>
    </xf>
    <xf numFmtId="0" fontId="38" fillId="0" borderId="0" xfId="0" applyFont="1" applyAlignment="1">
      <alignment horizontal="center" vertical="center"/>
    </xf>
    <xf numFmtId="0" fontId="53" fillId="2" borderId="0" xfId="0" applyFont="1" applyFill="1" applyBorder="1" applyAlignment="1">
      <alignment horizontal="center" vertical="center" wrapText="1"/>
    </xf>
    <xf numFmtId="0" fontId="65" fillId="0" borderId="0" xfId="0" applyFont="1" applyFill="1" applyAlignment="1">
      <alignment horizontal="center"/>
    </xf>
    <xf numFmtId="0" fontId="2" fillId="0" borderId="27" xfId="0" applyFont="1" applyBorder="1" applyAlignment="1">
      <alignment horizontal="center"/>
    </xf>
    <xf numFmtId="0" fontId="2" fillId="0" borderId="29" xfId="0" applyFont="1" applyBorder="1" applyAlignment="1">
      <alignment horizontal="center"/>
    </xf>
    <xf numFmtId="0" fontId="2" fillId="0" borderId="28" xfId="0" applyFont="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4" fillId="0" borderId="0" xfId="0" applyFont="1" applyBorder="1" applyAlignment="1">
      <alignment horizontal="center"/>
    </xf>
    <xf numFmtId="0" fontId="34" fillId="0" borderId="26" xfId="0" applyFont="1" applyBorder="1" applyAlignment="1">
      <alignment horizontal="center"/>
    </xf>
    <xf numFmtId="0" fontId="14" fillId="4" borderId="27" xfId="0" applyFont="1" applyFill="1" applyBorder="1" applyAlignment="1" applyProtection="1">
      <alignment horizontal="center"/>
      <protection locked="0"/>
    </xf>
    <xf numFmtId="0" fontId="14" fillId="4" borderId="28" xfId="0" applyFont="1" applyFill="1" applyBorder="1" applyAlignment="1" applyProtection="1">
      <alignment horizontal="center"/>
      <protection locked="0"/>
    </xf>
    <xf numFmtId="0" fontId="10" fillId="0" borderId="0" xfId="0" applyFont="1" applyBorder="1" applyAlignment="1">
      <alignment horizontal="left" vertical="center"/>
    </xf>
    <xf numFmtId="0" fontId="68" fillId="13" borderId="0" xfId="0" applyFont="1" applyFill="1" applyAlignment="1">
      <alignment horizontal="center" vertical="center" wrapText="1"/>
    </xf>
    <xf numFmtId="0" fontId="10" fillId="0" borderId="0" xfId="0" applyFont="1" applyFill="1" applyBorder="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center" vertical="center"/>
    </xf>
    <xf numFmtId="0" fontId="17" fillId="0" borderId="0" xfId="0" applyFont="1" applyFill="1" applyBorder="1" applyAlignment="1" applyProtection="1">
      <alignment horizontal="left" vertical="center"/>
    </xf>
    <xf numFmtId="0" fontId="10" fillId="0" borderId="0" xfId="0" applyFont="1" applyBorder="1" applyAlignment="1">
      <alignment horizontal="center" vertical="center"/>
    </xf>
    <xf numFmtId="0" fontId="15" fillId="0" borderId="0" xfId="0" applyFont="1" applyBorder="1" applyAlignment="1">
      <alignment horizontal="left" vertical="center"/>
    </xf>
    <xf numFmtId="0" fontId="14" fillId="0" borderId="0" xfId="0" applyFont="1" applyBorder="1" applyAlignment="1">
      <alignment horizontal="left" vertical="center"/>
    </xf>
    <xf numFmtId="14" fontId="39" fillId="0" borderId="0" xfId="0" applyNumberFormat="1" applyFont="1" applyBorder="1" applyAlignment="1" applyProtection="1">
      <alignment horizontal="center" vertical="center" shrinkToFit="1"/>
    </xf>
    <xf numFmtId="0" fontId="14" fillId="0" borderId="0" xfId="0" applyFont="1" applyAlignment="1">
      <alignment horizontal="left" vertical="top" shrinkToFit="1"/>
    </xf>
    <xf numFmtId="0" fontId="10" fillId="0" borderId="0" xfId="0" applyFont="1" applyBorder="1" applyAlignment="1" applyProtection="1">
      <alignment horizontal="center" vertical="center"/>
    </xf>
    <xf numFmtId="0" fontId="27" fillId="0" borderId="0" xfId="0" applyFont="1" applyBorder="1" applyAlignment="1" applyProtection="1">
      <alignment horizontal="left" vertical="center"/>
    </xf>
    <xf numFmtId="0" fontId="29" fillId="0" borderId="0" xfId="0" applyFont="1" applyAlignment="1">
      <alignment horizontal="center"/>
    </xf>
    <xf numFmtId="0" fontId="17" fillId="0" borderId="0" xfId="0" applyFont="1" applyFill="1" applyBorder="1" applyAlignment="1">
      <alignment horizontal="left" vertical="center"/>
    </xf>
    <xf numFmtId="0" fontId="2" fillId="0" borderId="0" xfId="0" applyFont="1" applyBorder="1" applyAlignment="1">
      <alignment horizontal="left" vertical="center"/>
    </xf>
    <xf numFmtId="0" fontId="24" fillId="0" borderId="0" xfId="0" applyFont="1" applyBorder="1" applyAlignment="1">
      <alignment horizontal="left" vertical="center"/>
    </xf>
    <xf numFmtId="0" fontId="17" fillId="0" borderId="1" xfId="0" applyFont="1" applyFill="1" applyBorder="1" applyAlignment="1" applyProtection="1">
      <alignment horizontal="center"/>
      <protection locked="0"/>
    </xf>
    <xf numFmtId="14" fontId="17" fillId="0" borderId="15" xfId="0" applyNumberFormat="1" applyFont="1" applyFill="1" applyBorder="1" applyAlignment="1" applyProtection="1">
      <alignment horizontal="center"/>
      <protection locked="0"/>
    </xf>
  </cellXfs>
  <cellStyles count="2">
    <cellStyle name="Lien hypertexte" xfId="1" builtinId="8"/>
    <cellStyle name="Normal" xfId="0" builtinId="0"/>
  </cellStyles>
  <dxfs count="67">
    <dxf>
      <font>
        <condense val="0"/>
        <extend val="0"/>
        <color auto="1"/>
      </font>
      <fill>
        <patternFill>
          <bgColor indexed="43"/>
        </patternFill>
      </fill>
    </dxf>
    <dxf>
      <font>
        <color rgb="FFFF0000"/>
      </font>
    </dxf>
    <dxf>
      <font>
        <b/>
        <i/>
        <u val="double"/>
        <color rgb="FFFF0000"/>
      </font>
      <fill>
        <patternFill>
          <bgColor rgb="FFFFCC00"/>
        </patternFill>
      </fill>
      <border>
        <left style="thin">
          <color rgb="FFFF0000"/>
        </left>
        <right style="thin">
          <color rgb="FFFF0000"/>
        </right>
        <top style="thin">
          <color rgb="FFFF0000"/>
        </top>
        <bottom style="thin">
          <color rgb="FFFF0000"/>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indexed="65"/>
        </patternFill>
      </fill>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b/>
        <i/>
        <color theme="1"/>
      </font>
    </dxf>
    <dxf>
      <font>
        <color rgb="FFFF0000"/>
      </font>
      <fill>
        <patternFill>
          <bgColor rgb="FFFFFF00"/>
        </patternFill>
      </fill>
      <border>
        <left style="thin">
          <color rgb="FFFF0000"/>
        </left>
        <right style="thin">
          <color rgb="FFFF0000"/>
        </right>
        <top style="thin">
          <color rgb="FFFF0000"/>
        </top>
        <bottom style="thin">
          <color rgb="FFFF0000"/>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rgb="FFFF66CC"/>
        </patternFill>
      </fill>
      <border>
        <left style="thin">
          <color indexed="64"/>
        </left>
        <right style="thin">
          <color indexed="64"/>
        </right>
        <top style="thin">
          <color indexed="64"/>
        </top>
        <bottom style="thin">
          <color indexed="64"/>
        </bottom>
      </border>
    </dxf>
    <dxf>
      <font>
        <condense val="0"/>
        <extend val="0"/>
        <color indexed="10"/>
      </font>
      <fill>
        <patternFill>
          <bgColor rgb="FFCCFFFF"/>
        </patternFill>
      </fill>
      <border>
        <left style="thin">
          <color indexed="10"/>
        </left>
        <right style="thin">
          <color indexed="10"/>
        </right>
        <bottom style="thin">
          <color indexed="10"/>
        </bottom>
      </border>
    </dxf>
    <dxf>
      <font>
        <color rgb="FFFF0000"/>
      </font>
      <fill>
        <patternFill>
          <bgColor rgb="FFFFFF00"/>
        </patternFill>
      </fill>
      <border>
        <left style="thin">
          <color rgb="FFFF0000"/>
        </left>
        <right style="thin">
          <color rgb="FFFF0000"/>
        </right>
        <bottom style="thin">
          <color rgb="FFFF0000"/>
        </bottom>
      </border>
    </dxf>
    <dxf>
      <font>
        <condense val="0"/>
        <extend val="0"/>
        <color auto="1"/>
      </font>
      <fill>
        <patternFill>
          <bgColor indexed="45"/>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condense val="0"/>
        <extend val="0"/>
        <color auto="1"/>
      </font>
      <fill>
        <patternFill>
          <bgColor theme="6" tint="0.79998168889431442"/>
        </patternFill>
      </fill>
      <border>
        <left style="thin">
          <color indexed="64"/>
        </left>
        <right style="thin">
          <color indexed="64"/>
        </right>
        <top style="thin">
          <color indexed="64"/>
        </top>
        <bottom style="thin">
          <color indexed="64"/>
        </bottom>
      </border>
    </dxf>
    <dxf>
      <font>
        <b val="0"/>
        <i val="0"/>
        <color theme="1"/>
        <name val="Cambria"/>
        <scheme val="none"/>
      </font>
    </dxf>
    <dxf>
      <font>
        <b/>
        <i val="0"/>
        <condense val="0"/>
        <extend val="0"/>
        <color indexed="10"/>
      </font>
      <border>
        <left/>
        <right/>
        <top/>
        <bottom/>
      </border>
    </dxf>
    <dxf>
      <font>
        <b/>
        <i val="0"/>
        <condense val="0"/>
        <extend val="0"/>
        <color indexed="10"/>
      </font>
      <fill>
        <patternFill patternType="none">
          <bgColor indexed="65"/>
        </patternFill>
      </fill>
      <border>
        <left/>
        <right/>
        <top/>
        <bottom/>
      </border>
    </dxf>
    <dxf>
      <font>
        <b/>
        <i val="0"/>
        <condense val="0"/>
        <extend val="0"/>
        <color indexed="10"/>
      </font>
      <fill>
        <patternFill>
          <bgColor indexed="13"/>
        </patternFill>
      </fill>
    </dxf>
    <dxf>
      <font>
        <b/>
        <i val="0"/>
        <condense val="0"/>
        <extend val="0"/>
        <color indexed="10"/>
      </font>
      <fill>
        <patternFill>
          <bgColor indexed="51"/>
        </patternFill>
      </fill>
      <border>
        <left style="thin">
          <color theme="0" tint="-0.499984740745262"/>
        </left>
        <right style="thin">
          <color theme="0" tint="-0.499984740745262"/>
        </right>
        <top style="thin">
          <color theme="0" tint="-0.499984740745262"/>
        </top>
        <bottom style="thin">
          <color theme="0" tint="-0.499984740745262"/>
        </bottom>
      </border>
    </dxf>
    <dxf>
      <border diagonalUp="0" diagonalDown="0" outline="0">
        <left style="thin">
          <color indexed="64"/>
        </left>
        <right/>
        <top style="thin">
          <color indexed="64"/>
        </top>
        <bottom/>
      </border>
      <protection locked="0" hidden="0"/>
    </dxf>
    <dxf>
      <border diagonalUp="0" diagonalDown="0">
        <left style="thin">
          <color indexed="64"/>
        </left>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border>
      <protection locked="0" hidden="0"/>
    </dxf>
    <dxf>
      <numFmt numFmtId="19" formatCode="dd/mm/yyyy"/>
      <border diagonalUp="0" diagonalDown="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protection locked="0" hidden="0"/>
    </dxf>
    <dxf>
      <alignment horizontal="center" vertical="bottom" textRotation="0" wrapText="0" indent="0" justifyLastLine="0" shrinkToFit="0" readingOrder="0"/>
      <border diagonalUp="0" diagonalDown="0" outline="0">
        <left style="thin">
          <color indexed="64"/>
        </left>
        <right/>
        <top style="thin">
          <color indexed="64"/>
        </top>
        <bottom/>
      </border>
      <protection locked="0" hidden="0"/>
    </dxf>
    <dxf>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outline="0">
        <left/>
        <right style="thin">
          <color indexed="64"/>
        </right>
        <top style="thin">
          <color indexed="64"/>
        </top>
        <bottom/>
      </border>
      <protection locked="0" hidden="0"/>
    </dxf>
    <dxf>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strike val="0"/>
        <outline val="0"/>
        <shadow val="0"/>
        <u val="none"/>
        <vertAlign val="baseline"/>
        <sz val="12"/>
        <color theme="4"/>
        <name val="Calibri"/>
        <scheme val="none"/>
      </font>
      <alignment horizontal="center" vertical="center" textRotation="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Demande!A1"/></Relationships>
</file>

<file path=xl/drawings/_rels/drawing4.xml.rels><?xml version="1.0" encoding="UTF-8" standalone="yes"?>
<Relationships xmlns="http://schemas.openxmlformats.org/package/2006/relationships"><Relationship Id="rId1" Type="http://schemas.openxmlformats.org/officeDocument/2006/relationships/hyperlink" Target="#Demande!A1"/></Relationships>
</file>

<file path=xl/drawings/drawing1.xml><?xml version="1.0" encoding="utf-8"?>
<xdr:wsDr xmlns:xdr="http://schemas.openxmlformats.org/drawingml/2006/spreadsheetDrawing" xmlns:a="http://schemas.openxmlformats.org/drawingml/2006/main">
  <xdr:twoCellAnchor editAs="oneCell">
    <xdr:from>
      <xdr:col>1</xdr:col>
      <xdr:colOff>704850</xdr:colOff>
      <xdr:row>8</xdr:row>
      <xdr:rowOff>142875</xdr:rowOff>
    </xdr:from>
    <xdr:to>
      <xdr:col>1</xdr:col>
      <xdr:colOff>8239125</xdr:colOff>
      <xdr:row>42</xdr:row>
      <xdr:rowOff>38100</xdr:rowOff>
    </xdr:to>
    <xdr:pic>
      <xdr:nvPicPr>
        <xdr:cNvPr id="3073"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4391025"/>
          <a:ext cx="7534275" cy="540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4</xdr:row>
      <xdr:rowOff>38100</xdr:rowOff>
    </xdr:from>
    <xdr:to>
      <xdr:col>1</xdr:col>
      <xdr:colOff>733425</xdr:colOff>
      <xdr:row>6</xdr:row>
      <xdr:rowOff>19050</xdr:rowOff>
    </xdr:to>
    <xdr:pic>
      <xdr:nvPicPr>
        <xdr:cNvPr id="1330"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524000"/>
          <a:ext cx="6762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45</xdr:row>
      <xdr:rowOff>66675</xdr:rowOff>
    </xdr:from>
    <xdr:to>
      <xdr:col>12</xdr:col>
      <xdr:colOff>114300</xdr:colOff>
      <xdr:row>66</xdr:row>
      <xdr:rowOff>104775</xdr:rowOff>
    </xdr:to>
    <xdr:sp macro="" textlink="">
      <xdr:nvSpPr>
        <xdr:cNvPr id="1167" name="WordArt 143"/>
        <xdr:cNvSpPr>
          <a:spLocks noChangeArrowheads="1" noChangeShapeType="1" noTextEdit="1"/>
        </xdr:cNvSpPr>
      </xdr:nvSpPr>
      <xdr:spPr bwMode="auto">
        <a:xfrm>
          <a:off x="390525" y="9744075"/>
          <a:ext cx="7439025" cy="40386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fr-FR" sz="3600" kern="10" spc="0">
              <a:ln w="9525">
                <a:solidFill>
                  <a:srgbClr val="000000"/>
                </a:solidFill>
                <a:round/>
                <a:headEnd/>
                <a:tailEnd/>
              </a:ln>
              <a:solidFill>
                <a:srgbClr val="000000"/>
              </a:solidFill>
              <a:effectLst/>
              <a:latin typeface="Arial Black"/>
            </a:rPr>
            <a:t>Zone réservée</a:t>
          </a:r>
        </a:p>
        <a:p>
          <a:pPr algn="ctr" rtl="0">
            <a:buNone/>
          </a:pPr>
          <a:r>
            <a:rPr lang="fr-FR" sz="3600" kern="10" spc="0">
              <a:ln w="9525">
                <a:solidFill>
                  <a:srgbClr val="000000"/>
                </a:solidFill>
                <a:round/>
                <a:headEnd/>
                <a:tailEnd/>
              </a:ln>
              <a:solidFill>
                <a:srgbClr val="000000"/>
              </a:solidFill>
              <a:effectLst/>
              <a:latin typeface="Arial Black"/>
            </a:rPr>
            <a:t>GSBdD</a:t>
          </a:r>
        </a:p>
      </xdr:txBody>
    </xdr:sp>
    <xdr:clientData fPrintsWithSheet="0"/>
  </xdr:twoCellAnchor>
  <xdr:twoCellAnchor>
    <xdr:from>
      <xdr:col>0</xdr:col>
      <xdr:colOff>171450</xdr:colOff>
      <xdr:row>44</xdr:row>
      <xdr:rowOff>9525</xdr:rowOff>
    </xdr:from>
    <xdr:to>
      <xdr:col>12</xdr:col>
      <xdr:colOff>1266825</xdr:colOff>
      <xdr:row>68</xdr:row>
      <xdr:rowOff>19050</xdr:rowOff>
    </xdr:to>
    <xdr:sp macro="" textlink="">
      <xdr:nvSpPr>
        <xdr:cNvPr id="1332" name="Rectangle 166"/>
        <xdr:cNvSpPr>
          <a:spLocks noChangeArrowheads="1"/>
        </xdr:cNvSpPr>
      </xdr:nvSpPr>
      <xdr:spPr bwMode="auto">
        <a:xfrm>
          <a:off x="171450" y="10058400"/>
          <a:ext cx="8810625" cy="4638675"/>
        </a:xfrm>
        <a:prstGeom prst="rect">
          <a:avLst/>
        </a:prstGeom>
        <a:noFill/>
        <a:ln w="635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editAs="absolute">
    <xdr:from>
      <xdr:col>2</xdr:col>
      <xdr:colOff>28575</xdr:colOff>
      <xdr:row>40</xdr:row>
      <xdr:rowOff>19050</xdr:rowOff>
    </xdr:from>
    <xdr:to>
      <xdr:col>12</xdr:col>
      <xdr:colOff>447675</xdr:colOff>
      <xdr:row>42</xdr:row>
      <xdr:rowOff>428625</xdr:rowOff>
    </xdr:to>
    <xdr:sp macro="" textlink="" fLocksText="0">
      <xdr:nvSpPr>
        <xdr:cNvPr id="1194" name="Text Box 170"/>
        <xdr:cNvSpPr txBox="1">
          <a:spLocks noChangeArrowheads="1"/>
        </xdr:cNvSpPr>
      </xdr:nvSpPr>
      <xdr:spPr bwMode="auto">
        <a:xfrm>
          <a:off x="1028700" y="8867775"/>
          <a:ext cx="7134225" cy="1009650"/>
        </a:xfrm>
        <a:prstGeom prst="rect">
          <a:avLst/>
        </a:prstGeom>
        <a:solidFill>
          <a:schemeClr val="accent3">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390525</xdr:colOff>
      <xdr:row>0</xdr:row>
      <xdr:rowOff>123826</xdr:rowOff>
    </xdr:from>
    <xdr:to>
      <xdr:col>9</xdr:col>
      <xdr:colOff>1304925</xdr:colOff>
      <xdr:row>1</xdr:row>
      <xdr:rowOff>152401</xdr:rowOff>
    </xdr:to>
    <xdr:sp macro="" textlink="" fLocksText="0">
      <xdr:nvSpPr>
        <xdr:cNvPr id="2052" name="Text Box 4">
          <a:hlinkClick xmlns:r="http://schemas.openxmlformats.org/officeDocument/2006/relationships" r:id="rId1"/>
        </xdr:cNvPr>
        <xdr:cNvSpPr txBox="1">
          <a:spLocks noChangeArrowheads="1"/>
        </xdr:cNvSpPr>
      </xdr:nvSpPr>
      <xdr:spPr bwMode="auto">
        <a:xfrm>
          <a:off x="11096625" y="123826"/>
          <a:ext cx="914400" cy="57150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fr-FR" sz="1000" b="1" i="0" u="sng" strike="noStrike" baseline="0">
              <a:solidFill>
                <a:srgbClr val="FF0000"/>
              </a:solidFill>
              <a:latin typeface="Arial"/>
              <a:cs typeface="Arial"/>
            </a:rPr>
            <a:t>Retour</a:t>
          </a:r>
        </a:p>
        <a:p>
          <a:pPr algn="ctr" rtl="0">
            <a:lnSpc>
              <a:spcPts val="1000"/>
            </a:lnSpc>
            <a:defRPr sz="1000"/>
          </a:pPr>
          <a:r>
            <a:rPr lang="fr-FR" sz="1000" b="1" i="0" u="sng" strike="noStrike" baseline="0">
              <a:solidFill>
                <a:srgbClr val="FF0000"/>
              </a:solidFill>
              <a:latin typeface="Arial"/>
              <a:cs typeface="Arial"/>
            </a:rPr>
            <a:t>demande</a:t>
          </a:r>
        </a:p>
      </xdr:txBody>
    </xdr:sp>
    <xdr:clientData fPrintsWithSheet="0"/>
  </xdr:twoCellAnchor>
  <xdr:twoCellAnchor>
    <xdr:from>
      <xdr:col>8</xdr:col>
      <xdr:colOff>295274</xdr:colOff>
      <xdr:row>3</xdr:row>
      <xdr:rowOff>133352</xdr:rowOff>
    </xdr:from>
    <xdr:to>
      <xdr:col>10</xdr:col>
      <xdr:colOff>76200</xdr:colOff>
      <xdr:row>8</xdr:row>
      <xdr:rowOff>57150</xdr:rowOff>
    </xdr:to>
    <xdr:sp macro="" textlink="">
      <xdr:nvSpPr>
        <xdr:cNvPr id="2" name="Rectangle 1"/>
        <xdr:cNvSpPr/>
      </xdr:nvSpPr>
      <xdr:spPr>
        <a:xfrm>
          <a:off x="9001124" y="1076327"/>
          <a:ext cx="3143251" cy="828673"/>
        </a:xfrm>
        <a:prstGeom prst="rect">
          <a:avLst/>
        </a:prstGeom>
        <a:solidFill>
          <a:srgbClr val="FFFF00">
            <a:alpha val="11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b="1">
              <a:solidFill>
                <a:sysClr val="windowText" lastClr="000000"/>
              </a:solidFill>
            </a:rPr>
            <a:t>Si vous effectuez des "Copier/Coller " utilisez:</a:t>
          </a:r>
        </a:p>
        <a:p>
          <a:pPr algn="l"/>
          <a:r>
            <a:rPr lang="fr-FR" sz="1100">
              <a:solidFill>
                <a:sysClr val="windowText" lastClr="000000"/>
              </a:solidFill>
            </a:rPr>
            <a:t>"</a:t>
          </a:r>
          <a:r>
            <a:rPr lang="fr-FR" sz="1100">
              <a:solidFill>
                <a:srgbClr val="00B050"/>
              </a:solidFill>
            </a:rPr>
            <a:t>Collage spécial =&gt; Texte" </a:t>
          </a:r>
          <a:r>
            <a:rPr lang="fr-FR" sz="1100">
              <a:solidFill>
                <a:sysClr val="windowText" lastClr="000000"/>
              </a:solidFill>
            </a:rPr>
            <a:t>ou</a:t>
          </a:r>
        </a:p>
        <a:p>
          <a:pPr algn="l"/>
          <a:r>
            <a:rPr lang="fr-FR" sz="1100">
              <a:solidFill>
                <a:sysClr val="windowText" lastClr="000000"/>
              </a:solidFill>
            </a:rPr>
            <a:t>"</a:t>
          </a:r>
          <a:r>
            <a:rPr lang="fr-FR" sz="1100">
              <a:solidFill>
                <a:srgbClr val="00B050"/>
              </a:solidFill>
            </a:rPr>
            <a:t>Option de collage: =&gt; Respecter la mise en forme de destination[R]</a:t>
          </a:r>
          <a:r>
            <a:rPr lang="fr-FR" sz="1100">
              <a:solidFill>
                <a:sysClr val="windowText" lastClr="000000"/>
              </a:solidFill>
            </a:rPr>
            <a:t>" </a:t>
          </a:r>
        </a:p>
        <a:p>
          <a:pPr algn="l"/>
          <a:r>
            <a:rPr lang="fr-FR" sz="1100" b="1">
              <a:solidFill>
                <a:srgbClr val="FF0000"/>
              </a:solidFill>
            </a:rPr>
            <a:t>Ne pas utilise</a:t>
          </a:r>
          <a:r>
            <a:rPr lang="fr-FR" sz="1100" b="1" baseline="0">
              <a:solidFill>
                <a:srgbClr val="FF0000"/>
              </a:solidFill>
            </a:rPr>
            <a:t> le raccourci clavier:   </a:t>
          </a:r>
          <a:r>
            <a:rPr lang="fr-FR" sz="1100" b="1">
              <a:solidFill>
                <a:srgbClr val="FF0000"/>
              </a:solidFill>
            </a:rPr>
            <a:t>Ctrl/V</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1400175</xdr:colOff>
      <xdr:row>1</xdr:row>
      <xdr:rowOff>47625</xdr:rowOff>
    </xdr:from>
    <xdr:to>
      <xdr:col>8</xdr:col>
      <xdr:colOff>38100</xdr:colOff>
      <xdr:row>3</xdr:row>
      <xdr:rowOff>28575</xdr:rowOff>
    </xdr:to>
    <xdr:sp macro="" textlink="" fLocksText="0">
      <xdr:nvSpPr>
        <xdr:cNvPr id="6145" name="Text Box 1">
          <a:hlinkClick xmlns:r="http://schemas.openxmlformats.org/officeDocument/2006/relationships" r:id="rId1"/>
        </xdr:cNvPr>
        <xdr:cNvSpPr txBox="1">
          <a:spLocks noChangeArrowheads="1"/>
        </xdr:cNvSpPr>
      </xdr:nvSpPr>
      <xdr:spPr bwMode="auto">
        <a:xfrm>
          <a:off x="5791200" y="276225"/>
          <a:ext cx="1666875" cy="38100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1100"/>
            </a:lnSpc>
            <a:defRPr sz="1000"/>
          </a:pPr>
          <a:r>
            <a:rPr lang="fr-FR" sz="1000" b="1" i="0" u="sng" strike="noStrike" baseline="0">
              <a:solidFill>
                <a:srgbClr val="FF0000"/>
              </a:solidFill>
              <a:latin typeface="Arial"/>
              <a:cs typeface="Arial"/>
            </a:rPr>
            <a:t>Retour</a:t>
          </a:r>
        </a:p>
        <a:p>
          <a:pPr algn="ctr" rtl="0">
            <a:lnSpc>
              <a:spcPts val="1000"/>
            </a:lnSpc>
            <a:defRPr sz="1000"/>
          </a:pPr>
          <a:r>
            <a:rPr lang="fr-FR" sz="1000" b="1" i="0" u="sng" strike="noStrike" baseline="0">
              <a:solidFill>
                <a:srgbClr val="FF0000"/>
              </a:solidFill>
              <a:latin typeface="Arial"/>
              <a:cs typeface="Arial"/>
            </a:rPr>
            <a:t>demande</a:t>
          </a:r>
        </a:p>
      </xdr:txBody>
    </xdr:sp>
    <xdr:clientData fPrintsWithSheet="0"/>
  </xdr:twoCellAnchor>
  <xdr:twoCellAnchor>
    <xdr:from>
      <xdr:col>2</xdr:col>
      <xdr:colOff>19050</xdr:colOff>
      <xdr:row>3</xdr:row>
      <xdr:rowOff>133350</xdr:rowOff>
    </xdr:from>
    <xdr:to>
      <xdr:col>8</xdr:col>
      <xdr:colOff>0</xdr:colOff>
      <xdr:row>25</xdr:row>
      <xdr:rowOff>47625</xdr:rowOff>
    </xdr:to>
    <xdr:sp macro="" textlink="">
      <xdr:nvSpPr>
        <xdr:cNvPr id="6147" name="WordArt 3"/>
        <xdr:cNvSpPr>
          <a:spLocks noChangeArrowheads="1" noChangeShapeType="1" noTextEdit="1"/>
        </xdr:cNvSpPr>
      </xdr:nvSpPr>
      <xdr:spPr bwMode="auto">
        <a:xfrm>
          <a:off x="457200" y="762000"/>
          <a:ext cx="6962775" cy="804862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fr-FR" sz="3600" kern="10" spc="0">
              <a:ln w="9525">
                <a:solidFill>
                  <a:srgbClr val="000000"/>
                </a:solidFill>
                <a:round/>
                <a:headEnd/>
                <a:tailEnd/>
              </a:ln>
              <a:solidFill>
                <a:srgbClr val="000000"/>
              </a:solidFill>
              <a:effectLst/>
              <a:latin typeface="Arial Black"/>
            </a:rPr>
            <a:t>Zone réservée</a:t>
          </a:r>
        </a:p>
        <a:p>
          <a:pPr algn="ctr" rtl="0">
            <a:buNone/>
          </a:pPr>
          <a:r>
            <a:rPr lang="fr-FR" sz="3600" kern="10" spc="0">
              <a:ln w="9525">
                <a:solidFill>
                  <a:srgbClr val="000000"/>
                </a:solidFill>
                <a:round/>
                <a:headEnd/>
                <a:tailEnd/>
              </a:ln>
              <a:solidFill>
                <a:srgbClr val="000000"/>
              </a:solidFill>
              <a:effectLst/>
              <a:latin typeface="Arial Black"/>
            </a:rPr>
            <a:t>GSBdD</a:t>
          </a:r>
        </a:p>
      </xdr:txBody>
    </xdr:sp>
    <xdr:clientData fPrintsWithSheet="0"/>
  </xdr:twoCellAnchor>
</xdr:wsDr>
</file>

<file path=xl/tables/table1.xml><?xml version="1.0" encoding="utf-8"?>
<table xmlns="http://schemas.openxmlformats.org/spreadsheetml/2006/main" id="1" name="Tableau1" displayName="Tableau1" ref="C13:J1464" headerRowDxfId="66" dataDxfId="64" headerRowBorderDxfId="65" tableBorderDxfId="63" totalsRowBorderDxfId="62">
  <autoFilter ref="C13:J1464"/>
  <sortState ref="C14:J1413">
    <sortCondition ref="C13:C1413"/>
  </sortState>
  <tableColumns count="8">
    <tableColumn id="1" name="GRADE" totalsRowLabel="Total" dataDxfId="61" totalsRowDxfId="60"/>
    <tableColumn id="2" name="NOM D'USAGE" dataDxfId="59" totalsRowDxfId="58"/>
    <tableColumn id="3" name="PRENOM" dataDxfId="57" totalsRowDxfId="56"/>
    <tableColumn id="4" name="Nationalié" dataDxfId="55" totalsRowDxfId="54"/>
    <tableColumn id="5" name="Date Naiss" dataDxfId="53" totalsRowDxfId="52"/>
    <tableColumn id="6" name="Lieu Naiss" dataDxfId="51" totalsRowDxfId="50"/>
    <tableColumn id="7" name="Type VHL" dataDxfId="49" totalsRowDxfId="48"/>
    <tableColumn id="8" name="N° VHL" totalsRowFunction="count" dataDxfId="47" totalsRowDxfId="4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F0000"/>
    <pageSetUpPr fitToPage="1"/>
  </sheetPr>
  <dimension ref="B1:F6"/>
  <sheetViews>
    <sheetView showGridLines="0" showRowColHeaders="0" zoomScaleNormal="100" zoomScaleSheetLayoutView="80" workbookViewId="0">
      <selection activeCell="B1" sqref="B1"/>
    </sheetView>
  </sheetViews>
  <sheetFormatPr baseColWidth="10" defaultRowHeight="12.5" x14ac:dyDescent="0.25"/>
  <cols>
    <col min="1" max="1" width="6.1796875" customWidth="1"/>
    <col min="2" max="2" width="134.1796875" customWidth="1"/>
  </cols>
  <sheetData>
    <row r="1" spans="2:6" ht="30.5" x14ac:dyDescent="0.65">
      <c r="B1" s="264" t="s">
        <v>254</v>
      </c>
      <c r="F1" s="262"/>
    </row>
    <row r="3" spans="2:6" ht="103.5" customHeight="1" x14ac:dyDescent="0.25">
      <c r="B3" s="265" t="s">
        <v>255</v>
      </c>
    </row>
    <row r="4" spans="2:6" ht="15" thickBot="1" x14ac:dyDescent="0.3">
      <c r="B4" s="263"/>
    </row>
    <row r="5" spans="2:6" ht="132.75" customHeight="1" thickTop="1" thickBot="1" x14ac:dyDescent="0.3">
      <c r="B5" s="266" t="s">
        <v>256</v>
      </c>
    </row>
    <row r="6" spans="2:6" ht="13" thickTop="1" x14ac:dyDescent="0.25"/>
  </sheetData>
  <sheetProtection sheet="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indexed="13"/>
    <pageSetUpPr fitToPage="1"/>
  </sheetPr>
  <dimension ref="A1:T289"/>
  <sheetViews>
    <sheetView showGridLines="0" showZeros="0" zoomScaleNormal="100" workbookViewId="0">
      <pane ySplit="4" topLeftCell="A44" activePane="bottomLeft" state="frozen"/>
      <selection activeCell="G17" sqref="G17"/>
      <selection pane="bottomLeft" activeCell="C39" sqref="C39"/>
    </sheetView>
  </sheetViews>
  <sheetFormatPr baseColWidth="10" defaultRowHeight="12.5" x14ac:dyDescent="0.25"/>
  <cols>
    <col min="1" max="1" width="2.81640625" customWidth="1"/>
    <col min="2" max="2" width="12.1796875" customWidth="1"/>
    <col min="4" max="4" width="3.81640625" customWidth="1"/>
    <col min="5" max="5" width="17.26953125" customWidth="1"/>
    <col min="6" max="6" width="11.453125" customWidth="1"/>
    <col min="7" max="7" width="13.1796875" customWidth="1"/>
    <col min="8" max="8" width="7.453125" customWidth="1"/>
    <col min="9" max="9" width="13.1796875" customWidth="1"/>
    <col min="10" max="10" width="3.26953125" customWidth="1"/>
    <col min="11" max="11" width="16.453125" customWidth="1"/>
    <col min="12" max="12" width="3.26953125" customWidth="1"/>
    <col min="13" max="13" width="19.1796875" customWidth="1"/>
    <col min="14" max="14" width="2.54296875" customWidth="1"/>
    <col min="15" max="16" width="11.453125" hidden="1" customWidth="1"/>
    <col min="17" max="17" width="33.26953125" hidden="1" customWidth="1"/>
    <col min="18" max="18" width="2.7265625" hidden="1" customWidth="1"/>
    <col min="19" max="19" width="18.81640625" hidden="1" customWidth="1"/>
    <col min="20" max="20" width="19.7265625" hidden="1" customWidth="1"/>
    <col min="21" max="22" width="11.453125" customWidth="1"/>
  </cols>
  <sheetData>
    <row r="1" spans="1:20" ht="5.25" customHeight="1" x14ac:dyDescent="0.25"/>
    <row r="2" spans="1:20" ht="15" customHeight="1" x14ac:dyDescent="0.25">
      <c r="B2" s="391" t="s">
        <v>135</v>
      </c>
      <c r="C2" s="392"/>
      <c r="D2" s="392"/>
      <c r="E2" s="392"/>
      <c r="F2" s="392"/>
      <c r="G2" s="392"/>
      <c r="H2" s="392"/>
      <c r="I2" s="392"/>
      <c r="J2" s="392"/>
      <c r="K2" s="392"/>
      <c r="L2" s="392"/>
      <c r="M2" s="393"/>
    </row>
    <row r="3" spans="1:20" ht="71.25" customHeight="1" x14ac:dyDescent="0.25">
      <c r="B3" s="396" t="str">
        <f>IFERROR(VLOOKUP(BaseDemande!$B$12,BaseDemande!$B$14:$C$45,2,FALSE),"ATTENTION")</f>
        <v>Vous demandez l'accès à l'École militaire pour un groupe avec ou sans véhicules.
Cette visite ne peut excéder 3 jour =&gt;  Complétez cette demande et la feuille liste.
                                                         ****************           ATTENTION       *************
                                              ACCUEIL OBLIGATOIRE SI LISTE SUPERIEURE A 20 PERSONNES</v>
      </c>
      <c r="C3" s="396"/>
      <c r="D3" s="396"/>
      <c r="E3" s="396"/>
      <c r="F3" s="396"/>
      <c r="G3" s="396"/>
      <c r="H3" s="396"/>
      <c r="I3" s="396"/>
      <c r="J3" s="396"/>
      <c r="K3" s="396"/>
      <c r="L3" s="396"/>
      <c r="M3" s="396"/>
    </row>
    <row r="4" spans="1:20" ht="25.5" customHeight="1" x14ac:dyDescent="0.25">
      <c r="B4" s="160"/>
      <c r="C4" s="160"/>
      <c r="D4" s="401" t="str">
        <f>IFERROR(VLOOKUP(BaseDemande!F12,BaseDemande!F14:G28,2,FALSE)," ")</f>
        <v>****   ATTENTION ACCUEIL OBLIGATOIRE   ****</v>
      </c>
      <c r="E4" s="401"/>
      <c r="F4" s="401"/>
      <c r="G4" s="401"/>
      <c r="H4" s="401"/>
      <c r="I4" s="401"/>
      <c r="J4" s="401"/>
      <c r="K4" s="401"/>
      <c r="L4" s="160"/>
      <c r="M4" s="160"/>
    </row>
    <row r="5" spans="1:20" ht="39.75" customHeight="1" thickBot="1" x14ac:dyDescent="0.3">
      <c r="C5" s="400" t="str">
        <f>IF(F63="","DEMANDE D'ACCÈS A L'ÉCOLE MILITAIRE",CONCATENATE("DEMANDE D'ACCÈS A L'ÉCOLE MILITAIRE"," N° ",F63))</f>
        <v>DEMANDE D'ACCÈS A L'ÉCOLE MILITAIRE</v>
      </c>
      <c r="D5" s="400"/>
      <c r="E5" s="400"/>
      <c r="F5" s="400"/>
      <c r="G5" s="400"/>
      <c r="H5" s="400"/>
      <c r="I5" s="400"/>
      <c r="J5" s="400"/>
      <c r="K5" s="400"/>
      <c r="L5" s="400"/>
      <c r="M5" s="115" t="s">
        <v>259</v>
      </c>
    </row>
    <row r="6" spans="1:20" ht="16.5" customHeight="1" thickBot="1" x14ac:dyDescent="0.4">
      <c r="C6" s="397" t="s">
        <v>136</v>
      </c>
      <c r="D6" s="398"/>
      <c r="E6" s="398"/>
      <c r="F6" s="399"/>
      <c r="G6" s="408">
        <f>VLOOKUP($S$14,BaseDemande!B49:R80,16,FALSE)</f>
        <v>0</v>
      </c>
      <c r="H6" s="408"/>
      <c r="I6" s="403" t="s">
        <v>137</v>
      </c>
      <c r="J6" s="404"/>
      <c r="K6" s="405"/>
      <c r="L6" s="406" t="s">
        <v>217</v>
      </c>
      <c r="M6" s="407"/>
      <c r="Q6" s="93"/>
      <c r="R6" s="73"/>
    </row>
    <row r="7" spans="1:20" ht="11.25" customHeight="1" x14ac:dyDescent="0.35">
      <c r="B7" s="33"/>
      <c r="C7" s="34"/>
      <c r="D7" s="34"/>
      <c r="E7" s="35"/>
      <c r="F7" s="35"/>
      <c r="G7" s="408"/>
      <c r="H7" s="408"/>
      <c r="I7" s="36"/>
      <c r="J7" s="36"/>
      <c r="K7" s="36"/>
      <c r="L7" s="36"/>
      <c r="M7" s="36"/>
      <c r="N7" s="36"/>
      <c r="Q7" s="73"/>
      <c r="R7" s="73"/>
      <c r="S7" s="26" t="s">
        <v>260</v>
      </c>
      <c r="T7" s="93"/>
    </row>
    <row r="8" spans="1:20" ht="15.75" customHeight="1" thickBot="1" x14ac:dyDescent="0.5">
      <c r="B8" s="36"/>
      <c r="C8" s="39"/>
      <c r="D8" s="95"/>
      <c r="E8" s="165">
        <f>VLOOKUP(BaseDemande!$B$12,BaseDemande!$B$49:$M$80,2,FALSE)</f>
        <v>0</v>
      </c>
      <c r="F8" s="35"/>
      <c r="G8" s="409"/>
      <c r="H8" s="409"/>
      <c r="I8" s="32"/>
      <c r="J8" s="38" t="s">
        <v>32</v>
      </c>
      <c r="K8" s="168" t="str">
        <f>VLOOKUP(BaseDemande!$B$12,BaseDemande!$B$49:$M$80,7,FALSE)</f>
        <v xml:space="preserve">  Poste 1</v>
      </c>
      <c r="L8" s="166"/>
      <c r="M8" s="168"/>
      <c r="N8" s="36"/>
      <c r="P8" s="83"/>
      <c r="Q8" s="73"/>
      <c r="R8" s="73"/>
      <c r="S8" s="26" t="s">
        <v>42</v>
      </c>
      <c r="T8" s="93"/>
    </row>
    <row r="9" spans="1:20" ht="17.25" customHeight="1" thickBot="1" x14ac:dyDescent="0.5">
      <c r="B9" s="394">
        <f>VLOOKUP($S$14,BaseDemande!B49:R80,15,FALSE)</f>
        <v>0</v>
      </c>
      <c r="C9" s="394"/>
      <c r="D9" s="96"/>
      <c r="E9" s="165">
        <f>VLOOKUP(BaseDemande!$B$12,BaseDemande!$B$49:$M$80,3,FALSE)</f>
        <v>0</v>
      </c>
      <c r="F9" s="35"/>
      <c r="G9" s="410" t="s">
        <v>34</v>
      </c>
      <c r="H9" s="411"/>
      <c r="I9" s="159"/>
      <c r="J9" s="38" t="s">
        <v>32</v>
      </c>
      <c r="K9" s="168" t="str">
        <f>VLOOKUP(BaseDemande!$B$12,BaseDemande!$B$49:$M$80,8,FALSE)</f>
        <v xml:space="preserve">  Poste 5</v>
      </c>
      <c r="L9" s="166"/>
      <c r="M9" s="168"/>
      <c r="N9" s="36"/>
      <c r="Q9" s="73"/>
      <c r="R9" s="73"/>
      <c r="S9" s="26" t="s">
        <v>33</v>
      </c>
      <c r="T9" s="93"/>
    </row>
    <row r="10" spans="1:20" ht="15.75" customHeight="1" x14ac:dyDescent="0.35">
      <c r="B10" s="394"/>
      <c r="C10" s="394"/>
      <c r="D10" s="95"/>
      <c r="E10" s="165">
        <f>VLOOKUP(BaseDemande!$B$12,BaseDemande!$B$49:$M$80,4,FALSE)</f>
        <v>0</v>
      </c>
      <c r="F10" s="402" t="str">
        <f>VLOOKUP(G9,liste02,2,FALSE)</f>
        <v>Moins de 3 jours</v>
      </c>
      <c r="G10" s="402"/>
      <c r="H10" s="402"/>
      <c r="I10" s="402"/>
      <c r="J10" s="38"/>
      <c r="K10" s="168">
        <f>VLOOKUP(BaseDemande!$B$12,BaseDemande!$B$49:$M$80,9,FALSE)</f>
        <v>0</v>
      </c>
      <c r="L10" s="38"/>
      <c r="M10" s="257">
        <f>VLOOKUP(BaseDemande!$B$12,BaseDemande!$B$49:$R$80,13,FALSE)</f>
        <v>0</v>
      </c>
      <c r="N10" s="36"/>
      <c r="S10" s="27" t="s">
        <v>34</v>
      </c>
      <c r="T10" s="93"/>
    </row>
    <row r="11" spans="1:20" ht="15.75" customHeight="1" x14ac:dyDescent="0.35">
      <c r="B11" s="37"/>
      <c r="C11" s="40"/>
      <c r="D11" s="95" t="s">
        <v>32</v>
      </c>
      <c r="E11" s="116" t="str">
        <f>VLOOKUP(BaseDemande!$B$12,BaseDemande!$B$49:$M$80,5,FALSE)</f>
        <v xml:space="preserve">  COLLECTIF</v>
      </c>
      <c r="F11" s="395" t="s">
        <v>128</v>
      </c>
      <c r="G11" s="395"/>
      <c r="H11" s="395"/>
      <c r="I11" s="395"/>
      <c r="J11" s="38"/>
      <c r="K11" s="168">
        <f>VLOOKUP(BaseDemande!$B$12,BaseDemande!$B$49:$M$80,10,FALSE)</f>
        <v>0</v>
      </c>
      <c r="L11" s="38"/>
      <c r="M11" s="257">
        <f>VLOOKUP(BaseDemande!$B$12,BaseDemande!$B$49:$R$80,14,FALSE)</f>
        <v>0</v>
      </c>
      <c r="N11" s="36"/>
      <c r="S11" s="27" t="s">
        <v>35</v>
      </c>
      <c r="T11" s="93"/>
    </row>
    <row r="12" spans="1:20" ht="15.75" customHeight="1" x14ac:dyDescent="0.45">
      <c r="B12" s="37"/>
      <c r="C12" s="40"/>
      <c r="D12" s="61"/>
      <c r="E12" s="41"/>
      <c r="F12" s="372" t="s">
        <v>129</v>
      </c>
      <c r="G12" s="372"/>
      <c r="H12" s="372"/>
      <c r="I12" s="372"/>
      <c r="J12" s="38"/>
      <c r="K12" s="168">
        <f>VLOOKUP(BaseDemande!$B$12,BaseDemande!$B$49:$M$80,11,FALSE)</f>
        <v>0</v>
      </c>
      <c r="L12" s="167"/>
      <c r="M12" s="169"/>
      <c r="N12" s="36"/>
      <c r="O12" s="73"/>
      <c r="P12" s="73"/>
      <c r="Q12" s="73"/>
      <c r="S12" s="26" t="s">
        <v>53</v>
      </c>
      <c r="T12" s="93"/>
    </row>
    <row r="13" spans="1:20" s="93" customFormat="1" ht="4.5" customHeight="1" x14ac:dyDescent="0.35">
      <c r="B13" s="156"/>
      <c r="C13" s="156"/>
      <c r="D13" s="37"/>
      <c r="E13" s="142"/>
      <c r="H13" s="143"/>
      <c r="I13" s="143"/>
      <c r="J13" s="144"/>
      <c r="K13" s="144"/>
      <c r="L13" s="145"/>
      <c r="M13" s="37"/>
      <c r="N13" s="37"/>
      <c r="S13" s="155" t="s">
        <v>53</v>
      </c>
    </row>
    <row r="14" spans="1:20" s="63" customFormat="1" ht="20.149999999999999" customHeight="1" x14ac:dyDescent="0.4">
      <c r="A14" s="146"/>
      <c r="B14" s="313" t="str">
        <f>IFERROR(VLOOKUP($S$14,BaseDemande!$B$86:$R$117,14,FALSE),"?")</f>
        <v>?</v>
      </c>
      <c r="C14" s="314"/>
      <c r="D14" s="314"/>
      <c r="E14" s="314"/>
      <c r="F14" s="314"/>
      <c r="G14" s="314"/>
      <c r="H14" s="314"/>
      <c r="I14" s="314"/>
      <c r="J14" s="314"/>
      <c r="K14" s="314"/>
      <c r="L14" s="314"/>
      <c r="M14" s="315"/>
      <c r="N14" s="147"/>
      <c r="O14" s="204"/>
      <c r="P14" s="205"/>
      <c r="Q14" s="33"/>
      <c r="R14" s="64"/>
      <c r="S14" s="208" t="str">
        <f>IFERROR(VLOOKUP(S16,BaseDemande!B14:C45,1,FALSE),"ERREUR")</f>
        <v>VI00010</v>
      </c>
    </row>
    <row r="15" spans="1:20" s="63" customFormat="1" ht="20.149999999999999" customHeight="1" x14ac:dyDescent="0.4">
      <c r="A15" s="146"/>
      <c r="B15" s="288" t="str">
        <f>VLOOKUP($S$14,BaseDemande!$B$198:$G$229,2,FALSE)</f>
        <v>ORGANISME D'APPARTENANCE DES BÉNÉFICIAIRES  :</v>
      </c>
      <c r="C15" s="289"/>
      <c r="D15" s="289"/>
      <c r="E15" s="289"/>
      <c r="F15" s="289"/>
      <c r="G15" s="321" t="s">
        <v>426</v>
      </c>
      <c r="H15" s="321"/>
      <c r="I15" s="321"/>
      <c r="J15" s="321"/>
      <c r="K15" s="321"/>
      <c r="L15" s="321"/>
      <c r="M15" s="322"/>
      <c r="N15" s="147"/>
      <c r="O15" s="204"/>
      <c r="P15" s="205"/>
      <c r="Q15" s="33"/>
      <c r="R15" s="64"/>
      <c r="S15" s="208"/>
    </row>
    <row r="16" spans="1:20" ht="16.5" customHeight="1" x14ac:dyDescent="0.25">
      <c r="A16" s="3"/>
      <c r="B16" s="323" t="str">
        <f>IFERROR(VLOOKUP($S$14,BaseDemande!$B$86:$R$117,2,FALSE),"?")</f>
        <v>?</v>
      </c>
      <c r="C16" s="324"/>
      <c r="D16" s="318"/>
      <c r="E16" s="318"/>
      <c r="F16" s="318"/>
      <c r="G16" s="319"/>
      <c r="H16" s="320"/>
      <c r="I16" s="227" t="str">
        <f>IFERROR(VLOOKUP($S$14,BaseDemande!$B$86:$R$117,3,FALSE),"?")</f>
        <v>?</v>
      </c>
      <c r="J16" s="325"/>
      <c r="K16" s="326"/>
      <c r="L16" s="222"/>
      <c r="M16" s="226"/>
      <c r="N16" s="37"/>
      <c r="O16" s="73"/>
      <c r="P16" s="78"/>
      <c r="Q16" s="73"/>
      <c r="S16" s="65" t="str">
        <f>CONCATENATE(LEFT(S18,2),S19,S20,S21,S22,S23)</f>
        <v>VI00010</v>
      </c>
      <c r="T16" s="73"/>
    </row>
    <row r="17" spans="1:19" ht="16.5" customHeight="1" x14ac:dyDescent="0.25">
      <c r="A17" s="3"/>
      <c r="B17" s="224" t="str">
        <f>IFERROR(VLOOKUP($S$14,BaseDemande!$B$86:$R$117,4,FALSE),"?")</f>
        <v>?</v>
      </c>
      <c r="C17" s="302"/>
      <c r="D17" s="302"/>
      <c r="E17" s="302"/>
      <c r="F17" s="303"/>
      <c r="G17" s="288" t="str">
        <f>IFERROR(VLOOKUP($S$14,BaseDemande!$B$86:$R$117,5,FALSE),"?")</f>
        <v>?</v>
      </c>
      <c r="H17" s="289"/>
      <c r="I17" s="302"/>
      <c r="J17" s="302"/>
      <c r="K17" s="302"/>
      <c r="L17" s="302"/>
      <c r="M17" s="303"/>
      <c r="N17" s="37"/>
      <c r="O17" s="73"/>
      <c r="P17" s="78"/>
      <c r="Q17" s="73"/>
    </row>
    <row r="18" spans="1:19" ht="16.5" customHeight="1" x14ac:dyDescent="0.25">
      <c r="A18" s="3"/>
      <c r="B18" s="316" t="str">
        <f>IFERROR(VLOOKUP($S$14,BaseDemande!$B$86:$R$117,6,FALSE),"?")</f>
        <v>?</v>
      </c>
      <c r="C18" s="309"/>
      <c r="D18" s="309"/>
      <c r="E18" s="309"/>
      <c r="F18" s="302"/>
      <c r="G18" s="302"/>
      <c r="H18" s="302"/>
      <c r="I18" s="302"/>
      <c r="J18" s="302"/>
      <c r="K18" s="302"/>
      <c r="L18" s="302"/>
      <c r="M18" s="303"/>
      <c r="N18" s="37"/>
      <c r="O18" s="73"/>
      <c r="P18" s="78"/>
      <c r="Q18" s="73"/>
      <c r="S18" s="62" t="str">
        <f>G9</f>
        <v xml:space="preserve">VISITEUR  </v>
      </c>
    </row>
    <row r="19" spans="1:19" ht="16.5" customHeight="1" x14ac:dyDescent="0.25">
      <c r="A19" s="3"/>
      <c r="B19" s="316" t="str">
        <f>IFERROR(VLOOKUP($S$14,BaseDemande!$B$86:$R$117,8,FALSE),"?")</f>
        <v xml:space="preserve">ORGANISATION ACCUEIL (à charge ONET)         </v>
      </c>
      <c r="C19" s="309"/>
      <c r="D19" s="309"/>
      <c r="E19" s="309"/>
      <c r="F19" s="302"/>
      <c r="G19" s="302"/>
      <c r="H19" s="302"/>
      <c r="I19" s="302"/>
      <c r="J19" s="302"/>
      <c r="K19" s="302"/>
      <c r="L19" s="302"/>
      <c r="M19" s="303"/>
      <c r="N19" s="37"/>
      <c r="O19" s="73"/>
      <c r="P19" s="36"/>
      <c r="Q19" s="73"/>
      <c r="S19" s="62">
        <f>IF(D8="X",1,0)</f>
        <v>0</v>
      </c>
    </row>
    <row r="20" spans="1:19" ht="16.5" customHeight="1" x14ac:dyDescent="0.25">
      <c r="A20" s="3"/>
      <c r="B20" s="316" t="str">
        <f>IFERROR(VLOOKUP($S$14,BaseDemande!$B$86:$R$117,9,FALSE),"?")</f>
        <v>HEURE DEBUT MISE EN PLACE FILTREUR :</v>
      </c>
      <c r="C20" s="309"/>
      <c r="D20" s="309"/>
      <c r="E20" s="309"/>
      <c r="F20" s="302" t="s">
        <v>427</v>
      </c>
      <c r="G20" s="302"/>
      <c r="H20" s="302"/>
      <c r="I20" s="303"/>
      <c r="J20" s="317" t="str">
        <f>IFERROR(VLOOKUP($S$14,BaseDemande!$B$86:$R$117,10,FALSE),"?")</f>
        <v>?</v>
      </c>
      <c r="K20" s="317"/>
      <c r="L20" s="317"/>
      <c r="M20" s="221"/>
      <c r="N20" s="37"/>
      <c r="O20" s="73"/>
      <c r="P20" s="73"/>
      <c r="Q20" s="73"/>
      <c r="S20" s="62">
        <f>IF(D9="X",1,0)</f>
        <v>0</v>
      </c>
    </row>
    <row r="21" spans="1:19" ht="16.5" customHeight="1" x14ac:dyDescent="0.25">
      <c r="A21" s="3"/>
      <c r="B21" s="308" t="str">
        <f>IFERROR(VLOOKUP($S$14,BaseDemande!$B$86:$R$117,11,FALSE),"?")</f>
        <v>HEURE FIN MISE EN PLACE FILTREUR  :</v>
      </c>
      <c r="C21" s="309"/>
      <c r="D21" s="309"/>
      <c r="E21" s="309"/>
      <c r="F21" s="302" t="s">
        <v>428</v>
      </c>
      <c r="G21" s="302"/>
      <c r="H21" s="302"/>
      <c r="I21" s="303"/>
      <c r="J21" s="292"/>
      <c r="K21" s="293"/>
      <c r="L21" s="293"/>
      <c r="M21" s="215"/>
      <c r="N21" s="37"/>
      <c r="S21" s="62">
        <f>IF(D10="X",1,0)</f>
        <v>0</v>
      </c>
    </row>
    <row r="22" spans="1:19" ht="16.5" customHeight="1" x14ac:dyDescent="0.25">
      <c r="A22" s="3"/>
      <c r="B22" s="288" t="str">
        <f>IFERROR(VLOOKUP($S$14,BaseDemande!$B$86:$R$117,12,FALSE),"?")</f>
        <v>RESPONSABLE ACTIVITE</v>
      </c>
      <c r="C22" s="289"/>
      <c r="D22" s="289"/>
      <c r="E22" s="289"/>
      <c r="F22" s="300" t="s">
        <v>430</v>
      </c>
      <c r="G22" s="300"/>
      <c r="H22" s="301"/>
      <c r="I22" s="214" t="s">
        <v>114</v>
      </c>
      <c r="J22" s="290" t="s">
        <v>431</v>
      </c>
      <c r="K22" s="290"/>
      <c r="L22" s="290"/>
      <c r="M22" s="291"/>
      <c r="N22" s="37"/>
      <c r="S22" s="62">
        <f>IF(D11="X",1,0)</f>
        <v>1</v>
      </c>
    </row>
    <row r="23" spans="1:19" ht="16.5" customHeight="1" x14ac:dyDescent="0.25">
      <c r="A23" s="3"/>
      <c r="B23" s="288">
        <f>IFERROR(VLOOKUP($S$14,BaseDemande!$B$86:$R$117,13,FALSE),"?")</f>
        <v>0</v>
      </c>
      <c r="C23" s="289"/>
      <c r="D23" s="289"/>
      <c r="E23" s="289"/>
      <c r="F23" s="300"/>
      <c r="G23" s="300"/>
      <c r="H23" s="301"/>
      <c r="I23" s="214" t="s">
        <v>114</v>
      </c>
      <c r="J23" s="290"/>
      <c r="K23" s="290"/>
      <c r="L23" s="290"/>
      <c r="M23" s="291"/>
      <c r="N23" s="37"/>
      <c r="S23" s="62">
        <v>0</v>
      </c>
    </row>
    <row r="24" spans="1:19" ht="8.15" customHeight="1" x14ac:dyDescent="0.35">
      <c r="A24" s="3"/>
      <c r="B24" s="144"/>
      <c r="C24" s="144"/>
      <c r="D24" s="144"/>
      <c r="E24" s="144"/>
      <c r="F24" s="143"/>
      <c r="G24" s="143"/>
      <c r="H24" s="143"/>
      <c r="I24" s="143"/>
      <c r="J24" s="143"/>
      <c r="K24" s="143"/>
      <c r="L24" s="143"/>
      <c r="M24" s="143"/>
      <c r="N24" s="37"/>
      <c r="S24" s="161" t="s">
        <v>238</v>
      </c>
    </row>
    <row r="25" spans="1:19" s="4" customFormat="1" ht="20.149999999999999" customHeight="1" x14ac:dyDescent="0.35">
      <c r="A25" s="148"/>
      <c r="B25" s="310" t="str">
        <f>VLOOKUP($S$14,BaseDemande!$B$123:$K$154,10,FALSE)</f>
        <v>?</v>
      </c>
      <c r="C25" s="311"/>
      <c r="D25" s="311"/>
      <c r="E25" s="311"/>
      <c r="F25" s="311"/>
      <c r="G25" s="311"/>
      <c r="H25" s="311"/>
      <c r="I25" s="311"/>
      <c r="J25" s="311"/>
      <c r="K25" s="311"/>
      <c r="L25" s="311"/>
      <c r="M25" s="312"/>
      <c r="N25" s="149"/>
      <c r="S25" s="161">
        <f>IF(J12="X",1,0)</f>
        <v>0</v>
      </c>
    </row>
    <row r="26" spans="1:19" ht="16.5" customHeight="1" x14ac:dyDescent="0.25">
      <c r="A26" s="3"/>
      <c r="B26" s="304" t="str">
        <f>VLOOKUP($S$14,BaseDemande!$B$123:$K$154,2,FALSE)</f>
        <v>?</v>
      </c>
      <c r="C26" s="305"/>
      <c r="D26" s="302"/>
      <c r="E26" s="302"/>
      <c r="F26" s="303"/>
      <c r="G26" s="213" t="str">
        <f>VLOOKUP($S$14,BaseDemande!$B$123:$K$154,3,FALSE)</f>
        <v>?</v>
      </c>
      <c r="H26" s="306"/>
      <c r="I26" s="307"/>
      <c r="J26" s="296" t="str">
        <f>VLOOKUP($S$14,BaseDemande!$B$123:$K$154,4,FALSE)</f>
        <v>?</v>
      </c>
      <c r="K26" s="297"/>
      <c r="L26" s="297"/>
      <c r="M26" s="216"/>
      <c r="N26" s="37"/>
      <c r="S26" s="162">
        <f>IF(OR(L10="X",L11="X"),1,0)</f>
        <v>0</v>
      </c>
    </row>
    <row r="27" spans="1:19" ht="16.5" customHeight="1" x14ac:dyDescent="0.25">
      <c r="A27" s="3"/>
      <c r="B27" s="217" t="str">
        <f>VLOOKUP($S$14,BaseDemande!$B$123:$K$154,5,FALSE)</f>
        <v>?</v>
      </c>
      <c r="C27" s="302"/>
      <c r="D27" s="302"/>
      <c r="E27" s="302"/>
      <c r="F27" s="303"/>
      <c r="G27" s="304" t="str">
        <f>VLOOKUP($S$14,BaseDemande!$B$123:$K$154,6,FALSE)</f>
        <v>?</v>
      </c>
      <c r="H27" s="305"/>
      <c r="I27" s="305"/>
      <c r="J27" s="305"/>
      <c r="K27" s="305"/>
      <c r="L27" s="305"/>
      <c r="M27" s="216"/>
      <c r="N27" s="37"/>
      <c r="S27" s="162">
        <f>IF(J10="X",1,0)</f>
        <v>0</v>
      </c>
    </row>
    <row r="28" spans="1:19" ht="16.5" customHeight="1" x14ac:dyDescent="0.25">
      <c r="A28" s="3"/>
      <c r="B28" s="304" t="str">
        <f>VLOOKUP($S$14,BaseDemande!$B$123:$K$154,7,FALSE)</f>
        <v>?</v>
      </c>
      <c r="C28" s="305"/>
      <c r="D28" s="305"/>
      <c r="E28" s="305"/>
      <c r="F28" s="380"/>
      <c r="G28" s="380"/>
      <c r="H28" s="380"/>
      <c r="I28" s="380"/>
      <c r="J28" s="380"/>
      <c r="K28" s="380"/>
      <c r="L28" s="380"/>
      <c r="M28" s="381"/>
      <c r="N28" s="37"/>
      <c r="S28" s="162">
        <f>IF(J9="X",1,0)</f>
        <v>1</v>
      </c>
    </row>
    <row r="29" spans="1:19" ht="16.5" customHeight="1" x14ac:dyDescent="0.25">
      <c r="A29" s="3"/>
      <c r="B29" s="304" t="str">
        <f>VLOOKUP($S$14,BaseDemande!$B$123:$K$154,8,FALSE)</f>
        <v>?</v>
      </c>
      <c r="C29" s="305"/>
      <c r="D29" s="305"/>
      <c r="E29" s="305"/>
      <c r="F29" s="305"/>
      <c r="G29" s="294"/>
      <c r="H29" s="295"/>
      <c r="I29" s="223"/>
      <c r="J29" s="298" t="str">
        <f>VLOOKUP($S$14,BaseDemande!$B$123:$K$154,9,FALSE)</f>
        <v>?</v>
      </c>
      <c r="K29" s="299"/>
      <c r="L29" s="299"/>
      <c r="M29" s="218"/>
      <c r="N29" s="37"/>
      <c r="S29" s="163" t="str">
        <f>CONCATENATE(S24,S25,S26,S27,S28)</f>
        <v>PO0001</v>
      </c>
    </row>
    <row r="30" spans="1:19" ht="8.15" customHeight="1" x14ac:dyDescent="0.25">
      <c r="A30" s="3"/>
      <c r="B30" s="150"/>
      <c r="C30" s="150"/>
      <c r="D30" s="150"/>
      <c r="E30" s="150"/>
      <c r="F30" s="150"/>
      <c r="G30" s="150"/>
      <c r="H30" s="150"/>
      <c r="I30" s="150"/>
      <c r="J30" s="150"/>
      <c r="K30" s="150"/>
      <c r="L30" s="150"/>
      <c r="M30" s="150"/>
      <c r="N30" s="37"/>
    </row>
    <row r="31" spans="1:19" ht="16.5" customHeight="1" x14ac:dyDescent="0.25">
      <c r="A31" s="3"/>
      <c r="B31" s="327" t="str">
        <f>VLOOKUP($S$14,BaseDemande!$B$160:$G$192,2,FALSE)</f>
        <v>OBJET DU SÉJOUR</v>
      </c>
      <c r="C31" s="328"/>
      <c r="D31" s="328"/>
      <c r="E31" s="328"/>
      <c r="F31" s="331" t="s">
        <v>432</v>
      </c>
      <c r="G31" s="331"/>
      <c r="H31" s="331"/>
      <c r="I31" s="331"/>
      <c r="J31" s="331"/>
      <c r="K31" s="331"/>
      <c r="L31" s="331"/>
      <c r="M31" s="332"/>
      <c r="N31" s="37"/>
    </row>
    <row r="32" spans="1:19" s="4" customFormat="1" ht="16.5" customHeight="1" x14ac:dyDescent="0.35">
      <c r="A32" s="148"/>
      <c r="B32" s="327" t="str">
        <f>VLOOKUP($S$14,BaseDemande!$B$160:$G$192,3,FALSE)</f>
        <v>LIEU DE DESTINATION</v>
      </c>
      <c r="C32" s="328"/>
      <c r="D32" s="328"/>
      <c r="E32" s="328"/>
      <c r="F32" s="331" t="s">
        <v>433</v>
      </c>
      <c r="G32" s="331"/>
      <c r="H32" s="331"/>
      <c r="I32" s="331"/>
      <c r="J32" s="331"/>
      <c r="K32" s="331"/>
      <c r="L32" s="331"/>
      <c r="M32" s="332"/>
      <c r="N32" s="149"/>
    </row>
    <row r="33" spans="1:20" s="4" customFormat="1" ht="16.5" customHeight="1" x14ac:dyDescent="0.35">
      <c r="A33" s="148"/>
      <c r="B33" s="387" t="str">
        <f>VLOOKUP($S$14,BaseDemande!$B$160:$G$192,4,FALSE)</f>
        <v>DATE D'ARRIVE  :</v>
      </c>
      <c r="C33" s="388"/>
      <c r="D33" s="377">
        <v>43657</v>
      </c>
      <c r="E33" s="378"/>
      <c r="F33" s="219" t="str">
        <f>VLOOKUP($S$14,BaseDemande!$B$160:$G$192,5,FALSE)</f>
        <v>?</v>
      </c>
      <c r="G33" s="385"/>
      <c r="H33" s="386"/>
      <c r="I33" s="373" t="str">
        <f>VLOOKUP($S$14,BaseDemande!$B$160:$G$192,6,FALSE)</f>
        <v>DATE DE DEPART  :</v>
      </c>
      <c r="J33" s="374"/>
      <c r="K33" s="374"/>
      <c r="L33" s="389">
        <v>43658</v>
      </c>
      <c r="M33" s="390"/>
      <c r="N33" s="149"/>
      <c r="Q33" s="206"/>
      <c r="R33" s="206"/>
      <c r="S33" s="206"/>
      <c r="T33" s="206"/>
    </row>
    <row r="34" spans="1:20" ht="8.15" customHeight="1" thickBot="1" x14ac:dyDescent="0.3">
      <c r="A34" s="3"/>
      <c r="B34" s="152"/>
      <c r="C34" s="153"/>
      <c r="D34" s="153"/>
      <c r="E34" s="153"/>
      <c r="F34" s="153"/>
      <c r="G34" s="153"/>
      <c r="H34" s="153"/>
      <c r="I34" s="153"/>
      <c r="J34" s="153"/>
      <c r="K34" s="153"/>
      <c r="L34" s="153"/>
      <c r="M34" s="153"/>
      <c r="N34" s="36"/>
      <c r="Q34" s="73"/>
      <c r="R34" s="73"/>
      <c r="S34" s="73"/>
      <c r="T34" s="73"/>
    </row>
    <row r="35" spans="1:20" s="6" customFormat="1" ht="16.5" customHeight="1" x14ac:dyDescent="0.3">
      <c r="A35" s="154"/>
      <c r="B35" s="329" t="str">
        <f>VLOOKUP($S$14,BaseDemande!$B$198:$G$229,3,FALSE)</f>
        <v>AUTEUR DE LA DEMANDE</v>
      </c>
      <c r="C35" s="329"/>
      <c r="D35" s="329"/>
      <c r="E35" s="329"/>
      <c r="F35" s="330"/>
      <c r="G35" s="382" t="s">
        <v>52</v>
      </c>
      <c r="H35" s="383"/>
      <c r="I35" s="383"/>
      <c r="J35" s="383"/>
      <c r="K35" s="383"/>
      <c r="L35" s="383"/>
      <c r="M35" s="384"/>
      <c r="N35" s="151"/>
      <c r="Q35" s="207"/>
      <c r="R35" s="207"/>
      <c r="S35" s="205"/>
      <c r="T35" s="207"/>
    </row>
    <row r="36" spans="1:20" ht="16.5" customHeight="1" x14ac:dyDescent="0.25">
      <c r="A36" s="3"/>
      <c r="B36" s="225" t="str">
        <f>VLOOKUP($S$14,BaseDemande!$B$198:$G$229,4,FALSE)</f>
        <v>NOM :</v>
      </c>
      <c r="C36" s="331" t="s">
        <v>434</v>
      </c>
      <c r="D36" s="331"/>
      <c r="E36" s="331"/>
      <c r="F36" s="379"/>
      <c r="G36" s="241" t="s">
        <v>212</v>
      </c>
      <c r="H36" s="375"/>
      <c r="I36" s="375"/>
      <c r="J36" s="375"/>
      <c r="K36" s="375"/>
      <c r="L36" s="375"/>
      <c r="M36" s="376"/>
      <c r="N36" s="37"/>
      <c r="Q36" s="73"/>
      <c r="R36" s="73"/>
      <c r="S36" s="78"/>
      <c r="T36" s="73"/>
    </row>
    <row r="37" spans="1:20" ht="16.5" customHeight="1" x14ac:dyDescent="0.25">
      <c r="A37" s="3"/>
      <c r="B37" s="225" t="str">
        <f>VLOOKUP($S$14,BaseDemande!$B$198:$G$229,5,FALSE)</f>
        <v>N° TEL :</v>
      </c>
      <c r="C37" s="306" t="s">
        <v>435</v>
      </c>
      <c r="D37" s="306"/>
      <c r="E37" s="306"/>
      <c r="F37" s="365"/>
      <c r="G37" s="355" t="s">
        <v>51</v>
      </c>
      <c r="H37" s="356"/>
      <c r="I37" s="356"/>
      <c r="J37" s="356"/>
      <c r="K37" s="356"/>
      <c r="L37" s="356"/>
      <c r="M37" s="357"/>
      <c r="N37" s="37"/>
      <c r="Q37" s="73"/>
      <c r="R37" s="73"/>
      <c r="S37" s="78"/>
      <c r="T37" s="73"/>
    </row>
    <row r="38" spans="1:20" ht="16.5" customHeight="1" x14ac:dyDescent="0.25">
      <c r="A38" s="3"/>
      <c r="B38" s="220" t="str">
        <f>VLOOKUP($S$14,BaseDemande!$B$198:$G$229,6,FALSE)</f>
        <v>ORGANISME :</v>
      </c>
      <c r="C38" s="306" t="s">
        <v>436</v>
      </c>
      <c r="D38" s="306"/>
      <c r="E38" s="306"/>
      <c r="F38" s="365"/>
      <c r="G38" s="358" t="s">
        <v>237</v>
      </c>
      <c r="H38" s="359"/>
      <c r="I38" s="359"/>
      <c r="J38" s="359"/>
      <c r="K38" s="359"/>
      <c r="L38" s="359"/>
      <c r="M38" s="360"/>
      <c r="N38" s="37"/>
      <c r="Q38" s="73"/>
      <c r="R38" s="73"/>
      <c r="S38" s="78"/>
      <c r="T38" s="73"/>
    </row>
    <row r="39" spans="1:20" ht="16.5" customHeight="1" x14ac:dyDescent="0.25">
      <c r="A39" s="3"/>
      <c r="G39" s="358"/>
      <c r="H39" s="359"/>
      <c r="I39" s="359"/>
      <c r="J39" s="359"/>
      <c r="K39" s="359"/>
      <c r="L39" s="359"/>
      <c r="M39" s="360"/>
      <c r="N39" s="37"/>
      <c r="Q39" s="73"/>
      <c r="R39" s="73"/>
      <c r="S39" s="36"/>
      <c r="T39" s="73"/>
    </row>
    <row r="40" spans="1:20" s="6" customFormat="1" ht="16.5" customHeight="1" thickBot="1" x14ac:dyDescent="0.35">
      <c r="A40" s="154"/>
      <c r="G40" s="361"/>
      <c r="H40" s="362"/>
      <c r="I40" s="362"/>
      <c r="J40" s="362"/>
      <c r="K40" s="362"/>
      <c r="L40" s="362"/>
      <c r="M40" s="363"/>
      <c r="N40" s="151"/>
      <c r="Q40" s="207"/>
      <c r="R40" s="207"/>
      <c r="S40" s="207"/>
      <c r="T40" s="207"/>
    </row>
    <row r="41" spans="1:20" ht="8.15" customHeight="1" x14ac:dyDescent="0.35">
      <c r="B41" s="1"/>
      <c r="C41" s="1"/>
      <c r="D41" s="1"/>
      <c r="E41" s="1"/>
      <c r="F41" s="5"/>
      <c r="G41" s="5"/>
      <c r="H41" s="5"/>
      <c r="I41" s="5"/>
      <c r="J41" s="5"/>
      <c r="K41" s="5"/>
      <c r="L41" s="5"/>
      <c r="M41" s="5"/>
    </row>
    <row r="42" spans="1:20" ht="40" customHeight="1" x14ac:dyDescent="0.25">
      <c r="B42" s="58" t="s">
        <v>63</v>
      </c>
      <c r="C42" s="60"/>
      <c r="D42" s="60"/>
      <c r="E42" s="60"/>
      <c r="F42" s="60"/>
      <c r="G42" s="60"/>
      <c r="H42" s="60"/>
      <c r="I42" s="60"/>
      <c r="J42" s="60"/>
      <c r="K42" s="60"/>
      <c r="L42" s="60"/>
      <c r="M42" s="60"/>
    </row>
    <row r="43" spans="1:20" ht="40" customHeight="1" x14ac:dyDescent="0.25">
      <c r="B43" s="59"/>
      <c r="C43" s="60"/>
      <c r="D43" s="60"/>
      <c r="E43" s="60"/>
      <c r="F43" s="60"/>
      <c r="G43" s="60"/>
      <c r="H43" s="60"/>
      <c r="I43" s="60"/>
      <c r="J43" s="60"/>
      <c r="K43" s="60"/>
      <c r="L43" s="60"/>
      <c r="M43" s="60"/>
    </row>
    <row r="44" spans="1:20" ht="8.15" customHeight="1" thickBot="1" x14ac:dyDescent="0.4">
      <c r="B44" s="1"/>
      <c r="C44" s="1"/>
      <c r="D44" s="1"/>
      <c r="E44" s="1"/>
      <c r="F44" s="5"/>
      <c r="G44" s="5"/>
      <c r="H44" s="5"/>
      <c r="I44" s="5"/>
      <c r="J44" s="5"/>
      <c r="K44" s="5"/>
      <c r="L44" s="5"/>
      <c r="M44" s="5"/>
    </row>
    <row r="45" spans="1:20" ht="16.5" customHeight="1" thickTop="1" x14ac:dyDescent="0.35">
      <c r="B45" s="364" t="str">
        <f>VLOOKUP($S$14,BaseDemande!B235:G266,2,FALSE)</f>
        <v>LE SERVICE SOUTIENS COMMUNS DU GSBdD PEM</v>
      </c>
      <c r="C45" s="344"/>
      <c r="D45" s="344"/>
      <c r="E45" s="344"/>
      <c r="F45" s="344"/>
      <c r="G45" s="344"/>
      <c r="H45" s="344"/>
      <c r="I45" s="344"/>
      <c r="J45" s="344"/>
      <c r="K45" s="344"/>
      <c r="L45" s="344"/>
      <c r="M45" s="345"/>
    </row>
    <row r="46" spans="1:20" ht="16.5" customHeight="1" x14ac:dyDescent="0.35">
      <c r="B46" s="13"/>
      <c r="C46" s="2"/>
      <c r="D46" s="2"/>
      <c r="E46" s="2"/>
      <c r="F46" s="2"/>
      <c r="G46" s="5"/>
      <c r="H46" s="9" t="s">
        <v>19</v>
      </c>
      <c r="I46" s="369">
        <f ca="1">NOW()</f>
        <v>43651.466378819445</v>
      </c>
      <c r="J46" s="370"/>
      <c r="K46" s="370"/>
      <c r="L46" s="370"/>
      <c r="M46" s="371"/>
    </row>
    <row r="47" spans="1:20" ht="16.5" customHeight="1" x14ac:dyDescent="0.35">
      <c r="B47" s="14"/>
      <c r="C47" s="2"/>
      <c r="D47" s="2"/>
      <c r="E47" s="3"/>
      <c r="F47" s="3"/>
      <c r="G47" s="3"/>
      <c r="H47" s="366" t="s">
        <v>20</v>
      </c>
      <c r="I47" s="367"/>
      <c r="J47" s="367"/>
      <c r="K47" s="367"/>
      <c r="L47" s="367"/>
      <c r="M47" s="368"/>
    </row>
    <row r="48" spans="1:20" ht="16.5" customHeight="1" x14ac:dyDescent="0.35">
      <c r="B48" s="14"/>
      <c r="C48" s="2"/>
      <c r="D48" s="2"/>
      <c r="E48" s="3"/>
      <c r="F48" s="3"/>
      <c r="G48" s="3"/>
      <c r="H48" s="346"/>
      <c r="I48" s="347"/>
      <c r="J48" s="347"/>
      <c r="K48" s="347"/>
      <c r="L48" s="347"/>
      <c r="M48" s="348"/>
    </row>
    <row r="49" spans="2:13" ht="16.5" customHeight="1" x14ac:dyDescent="0.35">
      <c r="B49" s="15"/>
      <c r="C49" s="2"/>
      <c r="D49" s="2"/>
      <c r="E49" s="3"/>
      <c r="F49" s="3"/>
      <c r="G49" s="3"/>
      <c r="H49" s="349"/>
      <c r="I49" s="350"/>
      <c r="J49" s="350"/>
      <c r="K49" s="350"/>
      <c r="L49" s="350"/>
      <c r="M49" s="351"/>
    </row>
    <row r="50" spans="2:13" ht="16.5" customHeight="1" x14ac:dyDescent="0.35">
      <c r="B50" s="14"/>
      <c r="C50" s="2"/>
      <c r="D50" s="2"/>
      <c r="E50" s="2"/>
      <c r="F50" s="3"/>
      <c r="G50" s="3"/>
      <c r="H50" s="349"/>
      <c r="I50" s="350"/>
      <c r="J50" s="350"/>
      <c r="K50" s="350"/>
      <c r="L50" s="350"/>
      <c r="M50" s="351"/>
    </row>
    <row r="51" spans="2:13" ht="16.5" customHeight="1" x14ac:dyDescent="0.35">
      <c r="B51" s="14"/>
      <c r="C51" s="2"/>
      <c r="D51" s="2"/>
      <c r="E51" s="5"/>
      <c r="F51" s="3"/>
      <c r="G51" s="3"/>
      <c r="H51" s="349"/>
      <c r="I51" s="350"/>
      <c r="J51" s="350"/>
      <c r="K51" s="350"/>
      <c r="L51" s="350"/>
      <c r="M51" s="351"/>
    </row>
    <row r="52" spans="2:13" ht="9.75" customHeight="1" thickBot="1" x14ac:dyDescent="0.4">
      <c r="B52" s="16"/>
      <c r="C52" s="17"/>
      <c r="D52" s="17"/>
      <c r="E52" s="18"/>
      <c r="F52" s="19"/>
      <c r="G52" s="19"/>
      <c r="H52" s="352"/>
      <c r="I52" s="353"/>
      <c r="J52" s="353"/>
      <c r="K52" s="353"/>
      <c r="L52" s="353"/>
      <c r="M52" s="354"/>
    </row>
    <row r="53" spans="2:13" ht="8.15" customHeight="1" thickTop="1" thickBot="1" x14ac:dyDescent="0.4">
      <c r="B53" s="1"/>
      <c r="C53" s="1"/>
      <c r="D53" s="1"/>
      <c r="E53" s="1"/>
      <c r="F53" s="5"/>
      <c r="G53" s="5"/>
      <c r="H53" s="8"/>
      <c r="I53" s="8"/>
      <c r="J53" s="8"/>
      <c r="K53" s="8"/>
      <c r="L53" s="8"/>
      <c r="M53" s="8"/>
    </row>
    <row r="54" spans="2:13" ht="16.5" customHeight="1" thickTop="1" x14ac:dyDescent="0.35">
      <c r="B54" s="364" t="s">
        <v>250</v>
      </c>
      <c r="C54" s="344"/>
      <c r="D54" s="344"/>
      <c r="E54" s="344"/>
      <c r="F54" s="344"/>
      <c r="G54" s="344"/>
      <c r="H54" s="344"/>
      <c r="I54" s="344"/>
      <c r="J54" s="344"/>
      <c r="K54" s="344"/>
      <c r="L54" s="344"/>
      <c r="M54" s="345"/>
    </row>
    <row r="55" spans="2:13" ht="16.5" customHeight="1" x14ac:dyDescent="0.35">
      <c r="B55" s="13"/>
      <c r="C55" s="2"/>
      <c r="D55" s="2"/>
      <c r="E55" s="2"/>
      <c r="F55" s="2"/>
      <c r="G55" s="3"/>
      <c r="H55" s="9" t="s">
        <v>19</v>
      </c>
      <c r="I55" s="366"/>
      <c r="J55" s="367"/>
      <c r="K55" s="367"/>
      <c r="L55" s="367"/>
      <c r="M55" s="368"/>
    </row>
    <row r="56" spans="2:13" ht="16.5" customHeight="1" x14ac:dyDescent="0.35">
      <c r="B56" s="14"/>
      <c r="C56" s="2"/>
      <c r="D56" s="2"/>
      <c r="E56" s="3"/>
      <c r="F56" s="3"/>
      <c r="G56" s="3"/>
      <c r="H56" s="366" t="s">
        <v>20</v>
      </c>
      <c r="I56" s="367"/>
      <c r="J56" s="367"/>
      <c r="K56" s="367"/>
      <c r="L56" s="367"/>
      <c r="M56" s="368"/>
    </row>
    <row r="57" spans="2:13" ht="16.5" customHeight="1" x14ac:dyDescent="0.35">
      <c r="B57" s="14"/>
      <c r="C57" s="2"/>
      <c r="D57" s="2"/>
      <c r="E57" s="3"/>
      <c r="F57" s="3"/>
      <c r="G57" s="3"/>
      <c r="H57" s="346"/>
      <c r="I57" s="347"/>
      <c r="J57" s="347"/>
      <c r="K57" s="347"/>
      <c r="L57" s="347"/>
      <c r="M57" s="348"/>
    </row>
    <row r="58" spans="2:13" ht="16.5" customHeight="1" x14ac:dyDescent="0.35">
      <c r="B58" s="15"/>
      <c r="C58" s="2"/>
      <c r="D58" s="2"/>
      <c r="E58" s="3"/>
      <c r="F58" s="3"/>
      <c r="G58" s="3"/>
      <c r="H58" s="349"/>
      <c r="I58" s="350"/>
      <c r="J58" s="350"/>
      <c r="K58" s="350"/>
      <c r="L58" s="350"/>
      <c r="M58" s="351"/>
    </row>
    <row r="59" spans="2:13" ht="16.5" customHeight="1" x14ac:dyDescent="0.35">
      <c r="B59" s="14"/>
      <c r="C59" s="2"/>
      <c r="D59" s="2"/>
      <c r="E59" s="2"/>
      <c r="F59" s="3"/>
      <c r="G59" s="3"/>
      <c r="H59" s="349"/>
      <c r="I59" s="350"/>
      <c r="J59" s="350"/>
      <c r="K59" s="350"/>
      <c r="L59" s="350"/>
      <c r="M59" s="351"/>
    </row>
    <row r="60" spans="2:13" ht="16.5" customHeight="1" x14ac:dyDescent="0.35">
      <c r="B60" s="14"/>
      <c r="C60" s="2"/>
      <c r="D60" s="2"/>
      <c r="E60" s="5"/>
      <c r="F60" s="3"/>
      <c r="G60" s="3"/>
      <c r="H60" s="349"/>
      <c r="I60" s="350"/>
      <c r="J60" s="350"/>
      <c r="K60" s="350"/>
      <c r="L60" s="350"/>
      <c r="M60" s="351"/>
    </row>
    <row r="61" spans="2:13" ht="9.75" customHeight="1" thickBot="1" x14ac:dyDescent="0.4">
      <c r="B61" s="16"/>
      <c r="C61" s="17"/>
      <c r="D61" s="17"/>
      <c r="E61" s="18"/>
      <c r="F61" s="19"/>
      <c r="G61" s="19"/>
      <c r="H61" s="352"/>
      <c r="I61" s="353"/>
      <c r="J61" s="353"/>
      <c r="K61" s="353"/>
      <c r="L61" s="353"/>
      <c r="M61" s="354"/>
    </row>
    <row r="62" spans="2:13" ht="8.15" customHeight="1" thickTop="1" thickBot="1" x14ac:dyDescent="0.4">
      <c r="B62" s="1"/>
      <c r="C62" s="1"/>
      <c r="D62" s="1"/>
      <c r="E62" s="1"/>
      <c r="F62" s="5"/>
      <c r="G62" s="5"/>
      <c r="H62" s="5"/>
      <c r="I62" s="5"/>
      <c r="J62" s="5"/>
      <c r="K62" s="5"/>
      <c r="L62" s="5"/>
      <c r="M62" s="5"/>
    </row>
    <row r="63" spans="2:13" ht="16.5" customHeight="1" thickTop="1" x14ac:dyDescent="0.35">
      <c r="B63" s="336" t="s">
        <v>31</v>
      </c>
      <c r="C63" s="337"/>
      <c r="D63" s="337"/>
      <c r="E63" s="338"/>
      <c r="F63" s="339"/>
      <c r="G63" s="340"/>
      <c r="H63" s="343" t="s">
        <v>27</v>
      </c>
      <c r="I63" s="344"/>
      <c r="J63" s="344"/>
      <c r="K63" s="344"/>
      <c r="L63" s="344"/>
      <c r="M63" s="345"/>
    </row>
    <row r="64" spans="2:13" ht="16.5" customHeight="1" x14ac:dyDescent="0.35">
      <c r="B64" s="20"/>
      <c r="C64" s="5"/>
      <c r="D64" s="5"/>
      <c r="E64" s="5"/>
      <c r="F64" s="1"/>
      <c r="G64" s="1"/>
      <c r="H64" s="10" t="s">
        <v>28</v>
      </c>
      <c r="I64" s="11"/>
      <c r="J64" s="11"/>
      <c r="K64" s="11"/>
      <c r="L64" s="11"/>
      <c r="M64" s="21"/>
    </row>
    <row r="65" spans="2:13" ht="16.5" customHeight="1" x14ac:dyDescent="0.35">
      <c r="B65" s="333" t="s">
        <v>14</v>
      </c>
      <c r="C65" s="334"/>
      <c r="D65" s="334"/>
      <c r="E65" s="335"/>
      <c r="F65" s="341"/>
      <c r="G65" s="342"/>
      <c r="H65" s="12"/>
      <c r="I65" s="8"/>
      <c r="J65" s="8"/>
      <c r="K65" s="8"/>
      <c r="L65" s="8"/>
      <c r="M65" s="22"/>
    </row>
    <row r="66" spans="2:13" ht="16.5" customHeight="1" x14ac:dyDescent="0.35">
      <c r="B66" s="20"/>
      <c r="C66" s="5"/>
      <c r="D66" s="5"/>
      <c r="E66" s="5"/>
      <c r="F66" s="7"/>
      <c r="G66" s="7"/>
      <c r="H66" s="12"/>
      <c r="I66" s="8"/>
      <c r="J66" s="8"/>
      <c r="K66" s="8"/>
      <c r="L66" s="8"/>
      <c r="M66" s="22"/>
    </row>
    <row r="67" spans="2:13" ht="16.5" customHeight="1" x14ac:dyDescent="0.35">
      <c r="B67" s="333" t="s">
        <v>26</v>
      </c>
      <c r="C67" s="334"/>
      <c r="D67" s="334"/>
      <c r="E67" s="335"/>
      <c r="F67" s="341"/>
      <c r="G67" s="342"/>
      <c r="H67" s="12"/>
      <c r="I67" s="8"/>
      <c r="J67" s="8"/>
      <c r="K67" s="8"/>
      <c r="L67" s="8"/>
      <c r="M67" s="22"/>
    </row>
    <row r="68" spans="2:13" ht="16.5" customHeight="1" thickBot="1" x14ac:dyDescent="0.3">
      <c r="B68" s="16"/>
      <c r="C68" s="19"/>
      <c r="D68" s="19"/>
      <c r="E68" s="19"/>
      <c r="F68" s="19"/>
      <c r="G68" s="19"/>
      <c r="H68" s="23"/>
      <c r="I68" s="24"/>
      <c r="J68" s="24"/>
      <c r="K68" s="24"/>
      <c r="L68" s="24"/>
      <c r="M68" s="25"/>
    </row>
    <row r="69" spans="2:13" ht="8.25" customHeight="1" thickTop="1" x14ac:dyDescent="0.25">
      <c r="H69" s="8"/>
      <c r="I69" s="8"/>
      <c r="J69" s="8"/>
      <c r="K69" s="8"/>
      <c r="L69" s="8"/>
      <c r="M69" s="8"/>
    </row>
    <row r="70" spans="2:13" ht="16.5" customHeight="1" x14ac:dyDescent="0.25"/>
    <row r="71" spans="2:13" ht="16.5" customHeight="1" x14ac:dyDescent="0.25"/>
    <row r="72" spans="2:13" ht="16.5" customHeight="1" x14ac:dyDescent="0.25"/>
    <row r="73" spans="2:13" ht="16.5" customHeight="1" x14ac:dyDescent="0.25"/>
    <row r="74" spans="2:13" ht="16.5" customHeight="1" x14ac:dyDescent="0.25"/>
    <row r="75" spans="2:13" ht="16.5" customHeight="1" x14ac:dyDescent="0.25"/>
    <row r="76" spans="2:13" ht="16.5" customHeight="1" x14ac:dyDescent="0.25"/>
    <row r="77" spans="2:13" ht="16.5" customHeight="1" x14ac:dyDescent="0.25"/>
    <row r="78" spans="2:13" ht="16.5" customHeight="1" x14ac:dyDescent="0.25"/>
    <row r="79" spans="2:13" ht="16.5" customHeight="1" x14ac:dyDescent="0.25"/>
    <row r="80" spans="2:13"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sheetData>
  <sheetProtection selectLockedCells="1"/>
  <mergeCells count="82">
    <mergeCell ref="B2:M2"/>
    <mergeCell ref="B9:C10"/>
    <mergeCell ref="F11:I11"/>
    <mergeCell ref="B3:M3"/>
    <mergeCell ref="C6:F6"/>
    <mergeCell ref="C5:L5"/>
    <mergeCell ref="D4:K4"/>
    <mergeCell ref="F10:I10"/>
    <mergeCell ref="I6:K6"/>
    <mergeCell ref="L6:M6"/>
    <mergeCell ref="G6:H8"/>
    <mergeCell ref="G9:H9"/>
    <mergeCell ref="F12:I12"/>
    <mergeCell ref="C17:F17"/>
    <mergeCell ref="B45:M45"/>
    <mergeCell ref="F32:M32"/>
    <mergeCell ref="I33:K33"/>
    <mergeCell ref="H36:M36"/>
    <mergeCell ref="D33:E33"/>
    <mergeCell ref="C36:F36"/>
    <mergeCell ref="D26:F26"/>
    <mergeCell ref="F28:M28"/>
    <mergeCell ref="J23:M23"/>
    <mergeCell ref="G35:M35"/>
    <mergeCell ref="G33:H33"/>
    <mergeCell ref="B32:E32"/>
    <mergeCell ref="B33:C33"/>
    <mergeCell ref="L33:M33"/>
    <mergeCell ref="H63:M63"/>
    <mergeCell ref="H57:M61"/>
    <mergeCell ref="G37:M37"/>
    <mergeCell ref="G38:M40"/>
    <mergeCell ref="B54:M54"/>
    <mergeCell ref="C38:F38"/>
    <mergeCell ref="H56:M56"/>
    <mergeCell ref="C37:F37"/>
    <mergeCell ref="I46:M46"/>
    <mergeCell ref="I55:M55"/>
    <mergeCell ref="H48:M52"/>
    <mergeCell ref="H47:M47"/>
    <mergeCell ref="B67:E67"/>
    <mergeCell ref="B65:E65"/>
    <mergeCell ref="B63:E63"/>
    <mergeCell ref="F63:G63"/>
    <mergeCell ref="F67:G67"/>
    <mergeCell ref="F65:G65"/>
    <mergeCell ref="B31:E31"/>
    <mergeCell ref="B28:E28"/>
    <mergeCell ref="B35:F35"/>
    <mergeCell ref="F31:M31"/>
    <mergeCell ref="B29:F29"/>
    <mergeCell ref="B14:M14"/>
    <mergeCell ref="F18:M18"/>
    <mergeCell ref="F21:I21"/>
    <mergeCell ref="F19:M19"/>
    <mergeCell ref="B18:E18"/>
    <mergeCell ref="B19:E19"/>
    <mergeCell ref="J20:L20"/>
    <mergeCell ref="B20:E20"/>
    <mergeCell ref="D16:H16"/>
    <mergeCell ref="I17:M17"/>
    <mergeCell ref="B15:F15"/>
    <mergeCell ref="G15:M15"/>
    <mergeCell ref="B16:C16"/>
    <mergeCell ref="G17:H17"/>
    <mergeCell ref="J16:K16"/>
    <mergeCell ref="F20:I20"/>
    <mergeCell ref="B22:E22"/>
    <mergeCell ref="J22:M22"/>
    <mergeCell ref="J21:L21"/>
    <mergeCell ref="G29:H29"/>
    <mergeCell ref="J26:L26"/>
    <mergeCell ref="J29:L29"/>
    <mergeCell ref="F23:H23"/>
    <mergeCell ref="F22:H22"/>
    <mergeCell ref="C27:F27"/>
    <mergeCell ref="G27:L27"/>
    <mergeCell ref="B26:C26"/>
    <mergeCell ref="H26:I26"/>
    <mergeCell ref="B21:E21"/>
    <mergeCell ref="B23:E23"/>
    <mergeCell ref="B25:M25"/>
  </mergeCells>
  <phoneticPr fontId="5" type="noConversion"/>
  <conditionalFormatting sqref="B14 B25">
    <cfRule type="cellIs" dxfId="45" priority="70" operator="notEqual">
      <formula>"?"</formula>
    </cfRule>
  </conditionalFormatting>
  <conditionalFormatting sqref="F12 F11:I11">
    <cfRule type="expression" dxfId="44" priority="80" stopIfTrue="1">
      <formula>$D$11="X"</formula>
    </cfRule>
  </conditionalFormatting>
  <conditionalFormatting sqref="G6">
    <cfRule type="cellIs" dxfId="43" priority="85" stopIfTrue="1" operator="notEqual">
      <formula>0</formula>
    </cfRule>
  </conditionalFormatting>
  <conditionalFormatting sqref="B9">
    <cfRule type="cellIs" dxfId="42" priority="86" stopIfTrue="1" operator="notEqual">
      <formula>0</formula>
    </cfRule>
  </conditionalFormatting>
  <conditionalFormatting sqref="E8:E10">
    <cfRule type="cellIs" dxfId="41" priority="145" operator="notEqual">
      <formula>0</formula>
    </cfRule>
  </conditionalFormatting>
  <conditionalFormatting sqref="D8">
    <cfRule type="expression" dxfId="40" priority="146" stopIfTrue="1">
      <formula>$E$8&lt;&gt;0</formula>
    </cfRule>
  </conditionalFormatting>
  <conditionalFormatting sqref="D9">
    <cfRule type="expression" dxfId="39" priority="147" stopIfTrue="1">
      <formula>$E$9&lt;&gt;0</formula>
    </cfRule>
  </conditionalFormatting>
  <conditionalFormatting sqref="D10">
    <cfRule type="expression" dxfId="38" priority="148" stopIfTrue="1">
      <formula>$E$10&lt;&gt;0</formula>
    </cfRule>
  </conditionalFormatting>
  <conditionalFormatting sqref="D11">
    <cfRule type="expression" dxfId="37" priority="149" stopIfTrue="1">
      <formula>$E$11&lt;&gt;0</formula>
    </cfRule>
  </conditionalFormatting>
  <conditionalFormatting sqref="J8">
    <cfRule type="expression" dxfId="36" priority="152">
      <formula>$K$8&lt;&gt;0</formula>
    </cfRule>
  </conditionalFormatting>
  <conditionalFormatting sqref="J11">
    <cfRule type="expression" dxfId="35" priority="153" stopIfTrue="1">
      <formula>$K$11&lt;&gt;0</formula>
    </cfRule>
  </conditionalFormatting>
  <conditionalFormatting sqref="J12">
    <cfRule type="expression" dxfId="34" priority="154" stopIfTrue="1">
      <formula>$K$12&lt;&gt;0</formula>
    </cfRule>
  </conditionalFormatting>
  <conditionalFormatting sqref="B3:M3">
    <cfRule type="expression" dxfId="33" priority="2">
      <formula>$S$14="Ac00000"</formula>
    </cfRule>
    <cfRule type="cellIs" dxfId="32" priority="156" operator="notEqual">
      <formula>0</formula>
    </cfRule>
  </conditionalFormatting>
  <conditionalFormatting sqref="L10:L11">
    <cfRule type="expression" dxfId="31" priority="160">
      <formula>$M$10&lt;&gt;0</formula>
    </cfRule>
  </conditionalFormatting>
  <conditionalFormatting sqref="J10">
    <cfRule type="expression" dxfId="30" priority="62" stopIfTrue="1">
      <formula>$K$10&lt;&gt;0</formula>
    </cfRule>
  </conditionalFormatting>
  <conditionalFormatting sqref="J9">
    <cfRule type="expression" dxfId="29" priority="61">
      <formula>$K$9&lt;&gt;0</formula>
    </cfRule>
  </conditionalFormatting>
  <conditionalFormatting sqref="D4:K4">
    <cfRule type="cellIs" dxfId="28" priority="59" operator="notEqual">
      <formula>0</formula>
    </cfRule>
  </conditionalFormatting>
  <conditionalFormatting sqref="E11">
    <cfRule type="cellIs" dxfId="27" priority="58" operator="notEqual">
      <formula>0</formula>
    </cfRule>
  </conditionalFormatting>
  <conditionalFormatting sqref="B14:M23 B25:M29 B31:M33 B35:M40">
    <cfRule type="expression" dxfId="26" priority="5" stopIfTrue="1">
      <formula>OR($S$14="Ac00000",$S$14="ERREUR")</formula>
    </cfRule>
  </conditionalFormatting>
  <conditionalFormatting sqref="I16:M16 J20:M21 B31:M33 B25:M29">
    <cfRule type="expression" dxfId="25" priority="13" stopIfTrue="1">
      <formula>$S$14="PE10000"</formula>
    </cfRule>
  </conditionalFormatting>
  <conditionalFormatting sqref="B15:M15 L16:M16 B19:M23 I29:M29 B31:M33">
    <cfRule type="expression" dxfId="24" priority="8" stopIfTrue="1">
      <formula>$S$14="PE01000"</formula>
    </cfRule>
  </conditionalFormatting>
  <conditionalFormatting sqref="I16:M16 J20:M21 G27 M27 I29:M29 B31:M33">
    <cfRule type="expression" dxfId="23" priority="12" stopIfTrue="1">
      <formula>$S$14="PE10100"</formula>
    </cfRule>
  </conditionalFormatting>
  <conditionalFormatting sqref="B14:M14 B31:M33 B25:M29 B16:M23 B15 G15 B35 B36:C38">
    <cfRule type="expression" dxfId="22" priority="6" stopIfTrue="1">
      <formula>OR($S$14="PE00000",$S$14="TE00000",$S$14="VI00000",$S$14="EN00000",$S$14="RE00000")</formula>
    </cfRule>
  </conditionalFormatting>
  <conditionalFormatting sqref="G15 D16 J16 C17 I17 F18 F19 F20 M20 F21 F22 F23 J22 J23 D26 H26 M26 M27 C27 F28 G29 M29 F31 F32 D33 G33 L33 C36 C37 C38">
    <cfRule type="cellIs" dxfId="21" priority="4" operator="notEqual">
      <formula>""</formula>
    </cfRule>
  </conditionalFormatting>
  <conditionalFormatting sqref="I16:M16 J20:M21 I29:M29 B31:M33">
    <cfRule type="expression" dxfId="20" priority="10" stopIfTrue="1">
      <formula>$S$16="PE11000"</formula>
    </cfRule>
  </conditionalFormatting>
  <conditionalFormatting sqref="B15:M15 L16:M16 B19:M23 G27:M27 I29:M29 B31:M33">
    <cfRule type="expression" dxfId="19" priority="7" stopIfTrue="1">
      <formula>$S$14="PE00100"</formula>
    </cfRule>
  </conditionalFormatting>
  <conditionalFormatting sqref="I16:M16 J20:M21 B25:M29 F33:H33">
    <cfRule type="expression" dxfId="18" priority="15" stopIfTrue="1">
      <formula>$S$14="TE10000"</formula>
    </cfRule>
    <cfRule type="expression" dxfId="17" priority="23" stopIfTrue="1">
      <formula>$S$14="EN10000"</formula>
    </cfRule>
  </conditionalFormatting>
  <conditionalFormatting sqref="I16:M16 J20:M21 I29:M29 F33:H33">
    <cfRule type="expression" dxfId="16" priority="17" stopIfTrue="1">
      <formula>$S$14="TE11000"</formula>
    </cfRule>
    <cfRule type="expression" dxfId="15" priority="24" stopIfTrue="1">
      <formula>$S$14="EN11000"</formula>
    </cfRule>
  </conditionalFormatting>
  <conditionalFormatting sqref="I16:M16 J20:M21 G27:M27 I29:M29 F33:H33">
    <cfRule type="expression" dxfId="14" priority="16" stopIfTrue="1">
      <formula>$S$14="TE10100"</formula>
    </cfRule>
  </conditionalFormatting>
  <conditionalFormatting sqref="B15:M15 L16:M16 B19:M23 I29:M29 F33:H33">
    <cfRule type="expression" dxfId="13" priority="9" stopIfTrue="1">
      <formula>$S$14="TE01000"</formula>
    </cfRule>
  </conditionalFormatting>
  <conditionalFormatting sqref="B15:M15 L16:M16 B19:M23 G27:M27 I29:M29 F33:H33">
    <cfRule type="expression" dxfId="12" priority="14" stopIfTrue="1">
      <formula>$S$14="TE00100"</formula>
    </cfRule>
  </conditionalFormatting>
  <conditionalFormatting sqref="B16:M18 F19 J20:M21 B26:M29 F33:H33">
    <cfRule type="expression" dxfId="11" priority="18" stopIfTrue="1">
      <formula>$S$14="TE00010"</formula>
    </cfRule>
  </conditionalFormatting>
  <conditionalFormatting sqref="B14 I16:M16 J20:M21 B22:M23 B25:M29">
    <cfRule type="expression" dxfId="10" priority="19" stopIfTrue="1">
      <formula>$S$14="VI10000"</formula>
    </cfRule>
  </conditionalFormatting>
  <conditionalFormatting sqref="B14 I16:M16 J20:M21 B22:M23 B25 G26:M26 B27:M27 B29:M29">
    <cfRule type="expression" dxfId="9" priority="21" stopIfTrue="1">
      <formula>OR($S$14="VI11000",$S$14="VI01000")</formula>
    </cfRule>
  </conditionalFormatting>
  <conditionalFormatting sqref="B14 B16:M18 F19 J20:M21 B25:M29 F33:H33">
    <cfRule type="expression" dxfId="8" priority="22" stopIfTrue="1">
      <formula>$S$14="VI00010"</formula>
    </cfRule>
  </conditionalFormatting>
  <conditionalFormatting sqref="B19:M23 M16 L16 F33:H33 I29:M29">
    <cfRule type="expression" dxfId="7" priority="25" stopIfTrue="1">
      <formula>$S$14="EN01000"</formula>
    </cfRule>
  </conditionalFormatting>
  <conditionalFormatting sqref="B16:M21 B23:M23 B26:M29 F33:H33">
    <cfRule type="expression" dxfId="6" priority="26" stopIfTrue="1">
      <formula>$S$14="EN00010"</formula>
    </cfRule>
  </conditionalFormatting>
  <conditionalFormatting sqref="B14 L16:M16 B19:M23 B25:M29 B31:M32 B33:H33">
    <cfRule type="expression" dxfId="5" priority="27" stopIfTrue="1">
      <formula>$S$14="RE10000"</formula>
    </cfRule>
  </conditionalFormatting>
  <conditionalFormatting sqref="B14 B19:M23 B26:M27 I29 B31:M32 B33:H33 L16:M16">
    <cfRule type="expression" dxfId="4" priority="29" stopIfTrue="1">
      <formula>OR($S$14="RE11000",$S$14="RE10100",$S$14="RE01000",$S$14="RE00100")</formula>
    </cfRule>
  </conditionalFormatting>
  <conditionalFormatting sqref="B14 B16:M23 B26:M29 B31:M32 B33:H33">
    <cfRule type="expression" dxfId="3" priority="32" stopIfTrue="1">
      <formula>$S$14="RE00010"</formula>
    </cfRule>
  </conditionalFormatting>
  <conditionalFormatting sqref="B19:E19">
    <cfRule type="expression" dxfId="2" priority="3">
      <formula>OR($S$14="TE00010",$S$14="VI00010")</formula>
    </cfRule>
  </conditionalFormatting>
  <conditionalFormatting sqref="G6:H8">
    <cfRule type="expression" dxfId="1" priority="1">
      <formula>OR($S$14="Ac00000",$S$14="ERREUR")</formula>
    </cfRule>
  </conditionalFormatting>
  <dataValidations count="3">
    <dataValidation type="list" allowBlank="1" showInputMessage="1" showErrorMessage="1" sqref="D12">
      <formula1>$R$7:$R$8</formula1>
    </dataValidation>
    <dataValidation type="list" allowBlank="1" showInputMessage="1" showErrorMessage="1" sqref="G9:H9">
      <formula1>liste01</formula1>
    </dataValidation>
    <dataValidation type="list" allowBlank="1" showInputMessage="1" showErrorMessage="1" sqref="D8:D11 J8:J12 L10:L11">
      <formula1>listeX</formula1>
    </dataValidation>
  </dataValidations>
  <hyperlinks>
    <hyperlink ref="F12:I12" location="Liste!A1" display="Complétez la feuille &quot;liste&quot;"/>
  </hyperlinks>
  <printOptions horizontalCentered="1"/>
  <pageMargins left="0" right="0" top="0.19685039370078741" bottom="0" header="0" footer="0"/>
  <pageSetup paperSize="9" scale="7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9" tint="0.39997558519241921"/>
  </sheetPr>
  <dimension ref="B1:S1564"/>
  <sheetViews>
    <sheetView showGridLines="0" showZeros="0" tabSelected="1" view="pageBreakPreview" topLeftCell="A8" zoomScaleNormal="100" zoomScaleSheetLayoutView="100" workbookViewId="0">
      <selection activeCell="F24" sqref="F24"/>
    </sheetView>
  </sheetViews>
  <sheetFormatPr baseColWidth="10" defaultRowHeight="12.5" x14ac:dyDescent="0.25"/>
  <cols>
    <col min="1" max="1" width="1.81640625" customWidth="1"/>
    <col min="2" max="2" width="6.7265625" style="31" customWidth="1"/>
    <col min="3" max="3" width="12.26953125" customWidth="1"/>
    <col min="4" max="4" width="25.453125" customWidth="1"/>
    <col min="5" max="5" width="20.26953125" customWidth="1"/>
    <col min="6" max="6" width="24.54296875" style="31" customWidth="1"/>
    <col min="7" max="7" width="15.26953125" customWidth="1"/>
    <col min="8" max="8" width="26.6328125" style="121" customWidth="1"/>
    <col min="9" max="9" width="30" customWidth="1"/>
    <col min="10" max="10" width="20.453125" customWidth="1"/>
    <col min="11" max="11" width="1.54296875" customWidth="1"/>
    <col min="14" max="14" width="15.1796875" customWidth="1"/>
    <col min="16" max="16" width="21.54296875" customWidth="1"/>
    <col min="17" max="17" width="19.26953125" customWidth="1"/>
    <col min="18" max="18" width="16.26953125" customWidth="1"/>
  </cols>
  <sheetData>
    <row r="1" spans="2:19" ht="42.75" customHeight="1" x14ac:dyDescent="0.35">
      <c r="B1" s="240"/>
      <c r="C1" s="413" t="str">
        <f>VLOOKUP(Demande!S14,BaseListe!B6:V39,3,FALSE)</f>
        <v>LISTE VISITEUR</v>
      </c>
      <c r="D1" s="413"/>
      <c r="E1" s="413"/>
      <c r="F1" s="413"/>
      <c r="G1" s="413"/>
      <c r="H1" s="413"/>
      <c r="I1" s="413"/>
      <c r="J1" s="157"/>
    </row>
    <row r="2" spans="2:19" ht="15" customHeight="1" x14ac:dyDescent="0.25">
      <c r="B2" s="412" t="str">
        <f>VLOOKUP(Demande!S14,BaseListe!B6:V39,4,FALSE)</f>
        <v>OBJET DU SÉJOUR</v>
      </c>
      <c r="C2" s="412"/>
      <c r="D2" s="412"/>
      <c r="E2" s="414" t="str">
        <f>Demande!F31</f>
        <v>ORAL DES SOLUTIONS DE SECURITE DES JO 2024</v>
      </c>
      <c r="F2" s="414"/>
      <c r="G2" s="414"/>
      <c r="H2" s="273"/>
      <c r="I2" s="157"/>
      <c r="J2" s="157"/>
    </row>
    <row r="3" spans="2:19" ht="15" customHeight="1" x14ac:dyDescent="0.3">
      <c r="B3" s="28" t="s">
        <v>13</v>
      </c>
      <c r="C3" s="28"/>
      <c r="D3" s="28"/>
      <c r="E3" s="414" t="str">
        <f>Demande!F32</f>
        <v>bât. 11 et 13</v>
      </c>
      <c r="F3" s="414"/>
      <c r="G3" s="414"/>
      <c r="H3" s="273"/>
      <c r="I3" s="157"/>
      <c r="J3" s="157"/>
      <c r="K3" s="3"/>
      <c r="L3" s="85"/>
      <c r="M3" s="44"/>
      <c r="N3" s="44"/>
      <c r="O3" s="44"/>
      <c r="P3" s="44"/>
      <c r="Q3" s="44"/>
      <c r="R3" s="44"/>
      <c r="S3" s="3"/>
    </row>
    <row r="4" spans="2:19" ht="15" customHeight="1" x14ac:dyDescent="0.3">
      <c r="B4" s="28" t="s">
        <v>253</v>
      </c>
      <c r="C4" s="28"/>
      <c r="D4" s="28"/>
      <c r="E4" s="272" t="str">
        <f>CONCATENATE(Demande!C38,"   /   ",Demande!G15)</f>
        <v>SAFE CLUSTER   /   SGDSN / SAFE CLUSTER</v>
      </c>
      <c r="F4" s="272"/>
      <c r="G4" s="272"/>
      <c r="H4" s="273"/>
      <c r="I4" s="157"/>
      <c r="J4" s="157"/>
      <c r="K4" s="3"/>
      <c r="L4" s="85"/>
      <c r="M4" s="44"/>
      <c r="N4" s="44"/>
      <c r="O4" s="44"/>
      <c r="P4" s="44"/>
      <c r="Q4" s="44"/>
      <c r="R4" s="44"/>
      <c r="S4" s="3"/>
    </row>
    <row r="5" spans="2:19" ht="15" customHeight="1" x14ac:dyDescent="0.25">
      <c r="B5" s="412" t="str">
        <f>VLOOKUP(Demande!S14,BaseListe!B6:V39,5,FALSE)</f>
        <v>AUTEUR DE LA DEMANDE</v>
      </c>
      <c r="C5" s="412"/>
      <c r="D5" s="412"/>
      <c r="E5" s="415" t="str">
        <f>Demande!C36</f>
        <v>Magali JAFFARD</v>
      </c>
      <c r="F5" s="415"/>
      <c r="G5" s="415"/>
      <c r="H5" s="273"/>
      <c r="I5" s="157"/>
      <c r="J5" s="157"/>
      <c r="K5" s="3"/>
      <c r="L5" s="3"/>
      <c r="M5" s="3"/>
      <c r="N5" s="3"/>
      <c r="O5" s="3"/>
      <c r="P5" s="3"/>
      <c r="Q5" s="3"/>
      <c r="R5" s="3"/>
      <c r="S5" s="3"/>
    </row>
    <row r="6" spans="2:19" ht="15" customHeight="1" x14ac:dyDescent="0.3">
      <c r="B6" s="28" t="str">
        <f>VLOOKUP(Demande!S14,BaseListe!B6:V39,12,FALSE)</f>
        <v xml:space="preserve">DATE D'ARRIVE </v>
      </c>
      <c r="C6" s="28"/>
      <c r="D6" s="231">
        <f>Demande!D33</f>
        <v>43657</v>
      </c>
      <c r="E6" s="232">
        <f>Demande!G33</f>
        <v>0</v>
      </c>
      <c r="F6" s="274" t="str">
        <f>VLOOKUP(Demande!S14,BaseListe!B6:V39,13,FALSE)</f>
        <v>AU</v>
      </c>
      <c r="G6" s="233">
        <f>Demande!L33</f>
        <v>43658</v>
      </c>
      <c r="H6" s="234"/>
      <c r="I6" s="157"/>
      <c r="J6" s="157"/>
      <c r="K6" s="3"/>
      <c r="L6" s="3"/>
      <c r="M6" s="3"/>
      <c r="N6" s="3"/>
      <c r="O6" s="3"/>
      <c r="P6" s="3"/>
      <c r="Q6" s="3"/>
      <c r="R6" s="3"/>
      <c r="S6" s="3"/>
    </row>
    <row r="7" spans="2:19" ht="12" customHeight="1" x14ac:dyDescent="0.3">
      <c r="B7" s="415" t="str">
        <f>VLOOKUP(Demande!S14,BaseListe!B6:V39,6,FALSE)</f>
        <v>Heure demandée pour le début de l’accueil</v>
      </c>
      <c r="C7" s="415"/>
      <c r="D7" s="415"/>
      <c r="E7" s="239" t="str">
        <f>Demande!F20</f>
        <v>8h00</v>
      </c>
      <c r="F7" s="30"/>
      <c r="G7" s="229"/>
      <c r="H7" s="230"/>
      <c r="I7" s="157"/>
      <c r="J7" s="157"/>
      <c r="K7" s="3"/>
      <c r="L7" s="85"/>
      <c r="M7" s="46"/>
      <c r="N7" s="46"/>
      <c r="O7" s="46"/>
      <c r="P7" s="44"/>
      <c r="Q7" s="44"/>
      <c r="R7" s="7"/>
      <c r="S7" s="3"/>
    </row>
    <row r="8" spans="2:19" ht="12" customHeight="1" x14ac:dyDescent="0.3">
      <c r="B8" s="84" t="str">
        <f>VLOOKUP(Demande!S14,BaseListe!B6:V39,7,FALSE)</f>
        <v>Heure demandée pour la fin de l’accueil</v>
      </c>
      <c r="C8" s="84"/>
      <c r="D8" s="84"/>
      <c r="E8" s="239" t="str">
        <f>Demande!F21</f>
        <v>9h30</v>
      </c>
      <c r="F8" s="30"/>
      <c r="G8" s="229"/>
      <c r="H8" s="230"/>
      <c r="I8" s="157"/>
      <c r="J8" s="157"/>
      <c r="K8" s="3"/>
      <c r="L8" s="85"/>
      <c r="M8" s="44"/>
      <c r="N8" s="44"/>
      <c r="O8" s="44"/>
      <c r="P8" s="44"/>
      <c r="Q8" s="44"/>
      <c r="R8" s="44"/>
      <c r="S8" s="3"/>
    </row>
    <row r="9" spans="2:19" ht="12" customHeight="1" x14ac:dyDescent="0.3">
      <c r="B9" s="418" t="s">
        <v>274</v>
      </c>
      <c r="C9" s="418"/>
      <c r="D9" s="418"/>
      <c r="E9" s="418"/>
      <c r="F9" s="417" t="str">
        <f>CONCATENATE(Demande!F22,"   /   ",Demande!J22)</f>
        <v>Paul-Arnaud VITRY   /   06 23 32 36 25</v>
      </c>
      <c r="G9" s="417"/>
      <c r="H9" s="417"/>
      <c r="I9" s="157"/>
      <c r="J9" s="157"/>
      <c r="K9" s="3"/>
      <c r="L9" s="85"/>
      <c r="M9" s="44"/>
      <c r="N9" s="44"/>
      <c r="O9" s="44"/>
      <c r="P9" s="42"/>
      <c r="Q9" s="42"/>
      <c r="R9" s="43"/>
      <c r="S9" s="3"/>
    </row>
    <row r="10" spans="2:19" ht="12" customHeight="1" x14ac:dyDescent="0.3">
      <c r="B10" s="84"/>
      <c r="C10" s="84"/>
      <c r="D10" s="84"/>
      <c r="E10" s="84"/>
      <c r="F10" s="84" t="str">
        <f>CONCATENATE(Demande!F23,"   /   ",Demande!J23)</f>
        <v xml:space="preserve">   /   </v>
      </c>
      <c r="G10" s="416"/>
      <c r="H10" s="416"/>
      <c r="I10" s="157"/>
      <c r="J10" s="157"/>
      <c r="K10" s="3"/>
      <c r="L10" s="86"/>
      <c r="M10" s="44"/>
      <c r="N10" s="44"/>
      <c r="O10" s="44"/>
      <c r="P10" s="42"/>
      <c r="Q10" s="43"/>
      <c r="R10" s="44"/>
      <c r="S10" s="3"/>
    </row>
    <row r="11" spans="2:19" s="45" customFormat="1" ht="13" x14ac:dyDescent="0.3">
      <c r="B11" s="235"/>
      <c r="C11" s="271"/>
      <c r="D11" s="236"/>
      <c r="E11" s="236"/>
      <c r="F11" s="235"/>
      <c r="G11" s="236"/>
      <c r="H11" s="237"/>
      <c r="I11" s="236"/>
      <c r="J11" s="236"/>
    </row>
    <row r="12" spans="2:19" s="57" customFormat="1" ht="38.25" customHeight="1" x14ac:dyDescent="0.25">
      <c r="B12" s="56" t="s">
        <v>127</v>
      </c>
      <c r="C12" s="126" t="str">
        <f>VLOOKUP(Demande!S14,BaseListe!B6:V39,14,FALSE)</f>
        <v>GRADE
CIVILITE</v>
      </c>
      <c r="D12" s="125" t="str">
        <f>VLOOKUP(Demande!S14,BaseListe!B6:V39,15,FALSE)</f>
        <v>NOM D'USAGE</v>
      </c>
      <c r="E12" s="125" t="str">
        <f>VLOOKUP(Demande!S14,BaseListe!B6:V39,16,FALSE)</f>
        <v>PRENOM</v>
      </c>
      <c r="F12" s="126" t="str">
        <f>VLOOKUP(Demande!S14,BaseListe!B6:V39,17,FALSE)</f>
        <v>Nationalité</v>
      </c>
      <c r="G12" s="126" t="str">
        <f>VLOOKUP(Demande!S14,BaseListe!B6:V39,18,FALSE)</f>
        <v>Date de naissance</v>
      </c>
      <c r="H12" s="127" t="str">
        <f>VLOOKUP(Demande!S14,BaseListe!B6:V39,19,FALSE)</f>
        <v>Lieu de naissance</v>
      </c>
      <c r="I12" s="88" t="str">
        <f>VLOOKUP(Demande!S14,BaseListe!B6:V39,20,FALSE)</f>
        <v>Type de véhicule</v>
      </c>
      <c r="J12" s="88" t="str">
        <f>VLOOKUP(Demande!S14,BaseListe!B6:V39,21,FALSE)</f>
        <v>N° du véhicule</v>
      </c>
      <c r="L12" s="87"/>
    </row>
    <row r="13" spans="2:19" s="57" customFormat="1" ht="13.5" customHeight="1" x14ac:dyDescent="0.25">
      <c r="B13" s="141"/>
      <c r="C13" s="128" t="s">
        <v>45</v>
      </c>
      <c r="D13" s="129" t="s">
        <v>46</v>
      </c>
      <c r="E13" s="129" t="s">
        <v>47</v>
      </c>
      <c r="F13" s="130" t="s">
        <v>162</v>
      </c>
      <c r="G13" s="129" t="s">
        <v>163</v>
      </c>
      <c r="H13" s="131" t="s">
        <v>164</v>
      </c>
      <c r="I13" s="132" t="s">
        <v>165</v>
      </c>
      <c r="J13" s="133" t="s">
        <v>166</v>
      </c>
      <c r="L13" s="87"/>
    </row>
    <row r="14" spans="2:19" s="57" customFormat="1" ht="13.5" customHeight="1" x14ac:dyDescent="0.25">
      <c r="B14" s="286" t="s">
        <v>270</v>
      </c>
      <c r="C14" s="279" t="s">
        <v>268</v>
      </c>
      <c r="D14" s="280" t="s">
        <v>269</v>
      </c>
      <c r="E14" s="280" t="s">
        <v>271</v>
      </c>
      <c r="F14" s="282" t="s">
        <v>323</v>
      </c>
      <c r="G14" s="282" t="s">
        <v>275</v>
      </c>
      <c r="H14" s="283" t="s">
        <v>276</v>
      </c>
      <c r="I14" s="284" t="s">
        <v>277</v>
      </c>
      <c r="J14" s="285" t="s">
        <v>272</v>
      </c>
      <c r="L14" s="87"/>
    </row>
    <row r="15" spans="2:19" s="134" customFormat="1" ht="17.149999999999999" customHeight="1" x14ac:dyDescent="0.35">
      <c r="B15" s="275">
        <v>1</v>
      </c>
      <c r="C15" s="279" t="s">
        <v>320</v>
      </c>
      <c r="D15" s="280" t="s">
        <v>545</v>
      </c>
      <c r="E15" s="280" t="s">
        <v>546</v>
      </c>
      <c r="F15" s="430" t="s">
        <v>323</v>
      </c>
      <c r="G15" s="282">
        <v>25628</v>
      </c>
      <c r="H15" s="283" t="s">
        <v>547</v>
      </c>
      <c r="I15" s="284"/>
      <c r="J15" s="285"/>
    </row>
    <row r="16" spans="2:19" s="134" customFormat="1" ht="17.149999999999999" customHeight="1" x14ac:dyDescent="0.35">
      <c r="B16" s="275">
        <v>2</v>
      </c>
      <c r="C16" s="280" t="s">
        <v>268</v>
      </c>
      <c r="D16" s="280" t="s">
        <v>279</v>
      </c>
      <c r="E16" s="281" t="s">
        <v>382</v>
      </c>
      <c r="F16" s="282"/>
      <c r="G16" s="283"/>
      <c r="H16" s="280" t="s">
        <v>494</v>
      </c>
      <c r="I16" s="284"/>
      <c r="J16" s="285"/>
    </row>
    <row r="17" spans="2:10" s="134" customFormat="1" ht="17.149999999999999" customHeight="1" x14ac:dyDescent="0.35">
      <c r="B17" s="275">
        <v>3</v>
      </c>
      <c r="C17" s="280" t="s">
        <v>268</v>
      </c>
      <c r="D17" s="280" t="s">
        <v>355</v>
      </c>
      <c r="E17" s="281" t="s">
        <v>354</v>
      </c>
      <c r="F17" s="282" t="s">
        <v>323</v>
      </c>
      <c r="G17" s="283">
        <v>31211</v>
      </c>
      <c r="H17" s="280" t="s">
        <v>356</v>
      </c>
      <c r="I17" s="284"/>
      <c r="J17" s="136"/>
    </row>
    <row r="18" spans="2:10" s="134" customFormat="1" ht="17.149999999999999" customHeight="1" x14ac:dyDescent="0.35">
      <c r="B18" s="275">
        <v>4</v>
      </c>
      <c r="C18" s="280" t="s">
        <v>268</v>
      </c>
      <c r="D18" s="280" t="s">
        <v>383</v>
      </c>
      <c r="E18" s="281" t="s">
        <v>384</v>
      </c>
      <c r="F18" s="282"/>
      <c r="G18" s="283"/>
      <c r="H18" s="280" t="s">
        <v>494</v>
      </c>
      <c r="I18" s="284"/>
      <c r="J18" s="136"/>
    </row>
    <row r="19" spans="2:10" s="134" customFormat="1" ht="17.149999999999999" customHeight="1" x14ac:dyDescent="0.35">
      <c r="B19" s="275">
        <v>5</v>
      </c>
      <c r="C19" s="280" t="s">
        <v>268</v>
      </c>
      <c r="D19" s="280" t="s">
        <v>280</v>
      </c>
      <c r="E19" s="281" t="s">
        <v>409</v>
      </c>
      <c r="F19" s="282" t="s">
        <v>323</v>
      </c>
      <c r="G19" s="283">
        <v>23986</v>
      </c>
      <c r="H19" s="280" t="s">
        <v>439</v>
      </c>
      <c r="I19" s="284"/>
      <c r="J19" s="136"/>
    </row>
    <row r="20" spans="2:10" s="134" customFormat="1" ht="17.149999999999999" customHeight="1" x14ac:dyDescent="0.35">
      <c r="B20" s="275">
        <v>6</v>
      </c>
      <c r="C20" s="280" t="s">
        <v>268</v>
      </c>
      <c r="D20" s="280" t="s">
        <v>281</v>
      </c>
      <c r="E20" s="281" t="s">
        <v>368</v>
      </c>
      <c r="F20" s="282" t="s">
        <v>323</v>
      </c>
      <c r="G20" s="283">
        <v>24255</v>
      </c>
      <c r="H20" s="280" t="s">
        <v>496</v>
      </c>
      <c r="I20" s="284"/>
      <c r="J20" s="135"/>
    </row>
    <row r="21" spans="2:10" s="134" customFormat="1" ht="17.149999999999999" customHeight="1" x14ac:dyDescent="0.35">
      <c r="B21" s="275">
        <v>7</v>
      </c>
      <c r="C21" s="280" t="s">
        <v>324</v>
      </c>
      <c r="D21" s="280" t="s">
        <v>440</v>
      </c>
      <c r="E21" s="281" t="s">
        <v>325</v>
      </c>
      <c r="F21" s="282" t="s">
        <v>323</v>
      </c>
      <c r="G21" s="283">
        <v>27556</v>
      </c>
      <c r="H21" s="280" t="s">
        <v>510</v>
      </c>
      <c r="I21" s="284"/>
      <c r="J21" s="136"/>
    </row>
    <row r="22" spans="2:10" s="134" customFormat="1" ht="17.149999999999999" customHeight="1" x14ac:dyDescent="0.35">
      <c r="B22" s="275">
        <v>8</v>
      </c>
      <c r="C22" s="280" t="s">
        <v>268</v>
      </c>
      <c r="D22" s="280" t="s">
        <v>441</v>
      </c>
      <c r="E22" s="281" t="s">
        <v>344</v>
      </c>
      <c r="F22" s="282" t="s">
        <v>323</v>
      </c>
      <c r="G22" s="283">
        <v>28226</v>
      </c>
      <c r="H22" s="280" t="s">
        <v>511</v>
      </c>
      <c r="I22" s="284"/>
      <c r="J22" s="136"/>
    </row>
    <row r="23" spans="2:10" s="134" customFormat="1" ht="17.149999999999999" customHeight="1" x14ac:dyDescent="0.35">
      <c r="B23" s="275">
        <v>9</v>
      </c>
      <c r="C23" s="280" t="s">
        <v>268</v>
      </c>
      <c r="D23" s="280" t="s">
        <v>282</v>
      </c>
      <c r="E23" s="281" t="s">
        <v>364</v>
      </c>
      <c r="F23" s="282" t="s">
        <v>323</v>
      </c>
      <c r="G23" s="283">
        <v>30384</v>
      </c>
      <c r="H23" s="280" t="s">
        <v>356</v>
      </c>
      <c r="I23" s="284"/>
      <c r="J23" s="136"/>
    </row>
    <row r="24" spans="2:10" s="134" customFormat="1" ht="17.149999999999999" customHeight="1" x14ac:dyDescent="0.35">
      <c r="B24" s="275">
        <v>10</v>
      </c>
      <c r="C24" s="280" t="s">
        <v>268</v>
      </c>
      <c r="D24" s="280" t="s">
        <v>442</v>
      </c>
      <c r="E24" s="281" t="s">
        <v>337</v>
      </c>
      <c r="F24" s="282" t="s">
        <v>323</v>
      </c>
      <c r="G24" s="283">
        <v>31938</v>
      </c>
      <c r="H24" s="280" t="s">
        <v>497</v>
      </c>
      <c r="I24" s="284"/>
      <c r="J24" s="136"/>
    </row>
    <row r="25" spans="2:10" s="134" customFormat="1" ht="17.149999999999999" customHeight="1" x14ac:dyDescent="0.35">
      <c r="B25" s="275">
        <v>11</v>
      </c>
      <c r="C25" s="280" t="s">
        <v>268</v>
      </c>
      <c r="D25" s="280" t="s">
        <v>283</v>
      </c>
      <c r="E25" s="281" t="s">
        <v>345</v>
      </c>
      <c r="F25" s="282"/>
      <c r="G25" s="283"/>
      <c r="H25" s="280" t="s">
        <v>494</v>
      </c>
      <c r="I25" s="284"/>
      <c r="J25" s="136"/>
    </row>
    <row r="26" spans="2:10" s="134" customFormat="1" ht="17.149999999999999" customHeight="1" x14ac:dyDescent="0.35">
      <c r="B26" s="275">
        <v>12</v>
      </c>
      <c r="C26" s="280" t="s">
        <v>268</v>
      </c>
      <c r="D26" s="280" t="s">
        <v>385</v>
      </c>
      <c r="E26" s="281" t="s">
        <v>319</v>
      </c>
      <c r="F26" s="282"/>
      <c r="G26" s="283"/>
      <c r="H26" s="280" t="s">
        <v>494</v>
      </c>
      <c r="I26" s="284"/>
      <c r="J26" s="136"/>
    </row>
    <row r="27" spans="2:10" s="134" customFormat="1" ht="17.149999999999999" customHeight="1" x14ac:dyDescent="0.35">
      <c r="B27" s="275">
        <v>13</v>
      </c>
      <c r="C27" s="280" t="s">
        <v>268</v>
      </c>
      <c r="D27" s="280" t="s">
        <v>443</v>
      </c>
      <c r="E27" s="281" t="s">
        <v>353</v>
      </c>
      <c r="F27" s="282" t="s">
        <v>323</v>
      </c>
      <c r="G27" s="283">
        <v>26384</v>
      </c>
      <c r="H27" s="280" t="s">
        <v>542</v>
      </c>
      <c r="I27" s="284"/>
      <c r="J27" s="136"/>
    </row>
    <row r="28" spans="2:10" s="134" customFormat="1" ht="17.149999999999999" customHeight="1" x14ac:dyDescent="0.35">
      <c r="B28" s="275">
        <v>14</v>
      </c>
      <c r="C28" s="280" t="s">
        <v>320</v>
      </c>
      <c r="D28" s="280" t="s">
        <v>386</v>
      </c>
      <c r="E28" s="281" t="s">
        <v>387</v>
      </c>
      <c r="F28" s="282" t="s">
        <v>323</v>
      </c>
      <c r="G28" s="283">
        <v>33050</v>
      </c>
      <c r="H28" s="280" t="s">
        <v>541</v>
      </c>
      <c r="I28" s="284"/>
      <c r="J28" s="136"/>
    </row>
    <row r="29" spans="2:10" s="134" customFormat="1" ht="17.149999999999999" customHeight="1" x14ac:dyDescent="0.35">
      <c r="B29" s="275">
        <v>15</v>
      </c>
      <c r="C29" s="280" t="s">
        <v>268</v>
      </c>
      <c r="D29" s="280" t="s">
        <v>388</v>
      </c>
      <c r="E29" s="281" t="s">
        <v>337</v>
      </c>
      <c r="F29" s="282"/>
      <c r="G29" s="283"/>
      <c r="H29" s="280" t="s">
        <v>494</v>
      </c>
      <c r="I29" s="284"/>
      <c r="J29" s="136"/>
    </row>
    <row r="30" spans="2:10" s="134" customFormat="1" ht="17.149999999999999" customHeight="1" x14ac:dyDescent="0.35">
      <c r="B30" s="275">
        <v>16</v>
      </c>
      <c r="C30" s="280" t="s">
        <v>320</v>
      </c>
      <c r="D30" s="280" t="s">
        <v>444</v>
      </c>
      <c r="E30" s="281" t="s">
        <v>389</v>
      </c>
      <c r="F30" s="282"/>
      <c r="G30" s="283"/>
      <c r="H30" s="280" t="s">
        <v>494</v>
      </c>
      <c r="I30" s="284"/>
      <c r="J30" s="136"/>
    </row>
    <row r="31" spans="2:10" s="134" customFormat="1" ht="17.149999999999999" customHeight="1" x14ac:dyDescent="0.35">
      <c r="B31" s="275">
        <v>17</v>
      </c>
      <c r="C31" s="280" t="s">
        <v>268</v>
      </c>
      <c r="D31" s="280" t="s">
        <v>284</v>
      </c>
      <c r="E31" s="281" t="s">
        <v>367</v>
      </c>
      <c r="F31" s="282"/>
      <c r="G31" s="283"/>
      <c r="H31" s="280" t="s">
        <v>494</v>
      </c>
      <c r="I31" s="284"/>
      <c r="J31" s="136"/>
    </row>
    <row r="32" spans="2:10" s="55" customFormat="1" ht="17.149999999999999" customHeight="1" x14ac:dyDescent="0.35">
      <c r="B32" s="276">
        <v>18</v>
      </c>
      <c r="C32" s="280" t="s">
        <v>268</v>
      </c>
      <c r="D32" s="280" t="s">
        <v>445</v>
      </c>
      <c r="E32" s="281" t="s">
        <v>390</v>
      </c>
      <c r="F32" s="282"/>
      <c r="G32" s="283"/>
      <c r="H32" s="280" t="s">
        <v>494</v>
      </c>
      <c r="I32" s="284"/>
      <c r="J32" s="136"/>
    </row>
    <row r="33" spans="2:10" s="55" customFormat="1" ht="17.149999999999999" customHeight="1" x14ac:dyDescent="0.35">
      <c r="B33" s="276">
        <v>19</v>
      </c>
      <c r="C33" s="280" t="s">
        <v>268</v>
      </c>
      <c r="D33" s="280" t="s">
        <v>285</v>
      </c>
      <c r="E33" s="281" t="s">
        <v>391</v>
      </c>
      <c r="F33" s="282"/>
      <c r="G33" s="283"/>
      <c r="H33" s="280" t="s">
        <v>494</v>
      </c>
      <c r="I33" s="284"/>
      <c r="J33" s="136"/>
    </row>
    <row r="34" spans="2:10" s="55" customFormat="1" ht="17.149999999999999" customHeight="1" x14ac:dyDescent="0.35">
      <c r="B34" s="276">
        <v>20</v>
      </c>
      <c r="C34" s="280" t="s">
        <v>320</v>
      </c>
      <c r="D34" s="280" t="s">
        <v>286</v>
      </c>
      <c r="E34" s="281" t="s">
        <v>392</v>
      </c>
      <c r="F34" s="282"/>
      <c r="G34" s="283"/>
      <c r="H34" s="280" t="s">
        <v>494</v>
      </c>
      <c r="I34" s="284"/>
      <c r="J34" s="136"/>
    </row>
    <row r="35" spans="2:10" s="55" customFormat="1" ht="17.149999999999999" customHeight="1" x14ac:dyDescent="0.35">
      <c r="B35" s="276">
        <v>21</v>
      </c>
      <c r="C35" s="280" t="s">
        <v>268</v>
      </c>
      <c r="D35" s="280" t="s">
        <v>287</v>
      </c>
      <c r="E35" s="281" t="s">
        <v>359</v>
      </c>
      <c r="F35" s="282" t="s">
        <v>323</v>
      </c>
      <c r="G35" s="283">
        <v>23577</v>
      </c>
      <c r="H35" s="280" t="s">
        <v>498</v>
      </c>
      <c r="I35" s="284"/>
      <c r="J35" s="136"/>
    </row>
    <row r="36" spans="2:10" s="55" customFormat="1" ht="17.149999999999999" customHeight="1" x14ac:dyDescent="0.35">
      <c r="B36" s="276">
        <v>22</v>
      </c>
      <c r="C36" s="280" t="s">
        <v>268</v>
      </c>
      <c r="D36" s="280" t="s">
        <v>370</v>
      </c>
      <c r="E36" s="281" t="s">
        <v>369</v>
      </c>
      <c r="F36" s="282" t="s">
        <v>323</v>
      </c>
      <c r="G36" s="283">
        <v>29634</v>
      </c>
      <c r="H36" s="280" t="s">
        <v>499</v>
      </c>
      <c r="I36" s="284"/>
      <c r="J36" s="136"/>
    </row>
    <row r="37" spans="2:10" s="55" customFormat="1" ht="17.149999999999999" customHeight="1" x14ac:dyDescent="0.35">
      <c r="B37" s="276">
        <v>23</v>
      </c>
      <c r="C37" s="280" t="s">
        <v>268</v>
      </c>
      <c r="D37" s="280" t="s">
        <v>379</v>
      </c>
      <c r="E37" s="281" t="s">
        <v>378</v>
      </c>
      <c r="F37" s="282" t="s">
        <v>323</v>
      </c>
      <c r="G37" s="283">
        <v>25285</v>
      </c>
      <c r="H37" s="280" t="s">
        <v>512</v>
      </c>
      <c r="I37" s="284"/>
      <c r="J37" s="136"/>
    </row>
    <row r="38" spans="2:10" s="55" customFormat="1" ht="17.149999999999999" customHeight="1" x14ac:dyDescent="0.35">
      <c r="B38" s="276">
        <v>24</v>
      </c>
      <c r="C38" s="280" t="s">
        <v>268</v>
      </c>
      <c r="D38" s="280" t="s">
        <v>446</v>
      </c>
      <c r="E38" s="281" t="s">
        <v>393</v>
      </c>
      <c r="F38" s="282"/>
      <c r="G38" s="283"/>
      <c r="H38" s="280" t="s">
        <v>494</v>
      </c>
      <c r="I38" s="284"/>
      <c r="J38" s="136"/>
    </row>
    <row r="39" spans="2:10" s="55" customFormat="1" ht="17.149999999999999" customHeight="1" x14ac:dyDescent="0.35">
      <c r="B39" s="276">
        <v>25</v>
      </c>
      <c r="C39" s="280" t="s">
        <v>268</v>
      </c>
      <c r="D39" s="280" t="s">
        <v>447</v>
      </c>
      <c r="E39" s="281" t="s">
        <v>381</v>
      </c>
      <c r="F39" s="282" t="s">
        <v>323</v>
      </c>
      <c r="G39" s="283">
        <v>22882</v>
      </c>
      <c r="H39" s="280" t="s">
        <v>500</v>
      </c>
      <c r="I39" s="284"/>
      <c r="J39" s="136"/>
    </row>
    <row r="40" spans="2:10" s="55" customFormat="1" ht="17.149999999999999" customHeight="1" x14ac:dyDescent="0.35">
      <c r="B40" s="276">
        <v>26</v>
      </c>
      <c r="C40" s="280" t="s">
        <v>340</v>
      </c>
      <c r="D40" s="280" t="s">
        <v>448</v>
      </c>
      <c r="E40" s="281" t="s">
        <v>341</v>
      </c>
      <c r="F40" s="282" t="s">
        <v>323</v>
      </c>
      <c r="G40" s="283">
        <v>27984</v>
      </c>
      <c r="H40" s="280" t="s">
        <v>501</v>
      </c>
      <c r="I40" s="284"/>
      <c r="J40" s="136"/>
    </row>
    <row r="41" spans="2:10" s="55" customFormat="1" ht="17.149999999999999" customHeight="1" x14ac:dyDescent="0.35">
      <c r="B41" s="276">
        <v>27</v>
      </c>
      <c r="C41" s="280" t="s">
        <v>320</v>
      </c>
      <c r="D41" s="280" t="s">
        <v>449</v>
      </c>
      <c r="E41" s="281" t="s">
        <v>394</v>
      </c>
      <c r="F41" s="282"/>
      <c r="G41" s="283"/>
      <c r="H41" s="280" t="s">
        <v>494</v>
      </c>
      <c r="I41" s="284"/>
      <c r="J41" s="136"/>
    </row>
    <row r="42" spans="2:10" s="55" customFormat="1" ht="17.149999999999999" customHeight="1" x14ac:dyDescent="0.35">
      <c r="B42" s="276">
        <v>28</v>
      </c>
      <c r="C42" s="280" t="s">
        <v>268</v>
      </c>
      <c r="D42" s="280" t="s">
        <v>288</v>
      </c>
      <c r="E42" s="281" t="s">
        <v>346</v>
      </c>
      <c r="F42" s="282"/>
      <c r="G42" s="283"/>
      <c r="H42" s="280" t="s">
        <v>494</v>
      </c>
      <c r="I42" s="284"/>
      <c r="J42" s="136"/>
    </row>
    <row r="43" spans="2:10" s="55" customFormat="1" ht="17.149999999999999" customHeight="1" x14ac:dyDescent="0.35">
      <c r="B43" s="276">
        <v>29</v>
      </c>
      <c r="C43" s="280" t="s">
        <v>268</v>
      </c>
      <c r="D43" s="280" t="s">
        <v>450</v>
      </c>
      <c r="E43" s="281" t="s">
        <v>495</v>
      </c>
      <c r="F43" s="282"/>
      <c r="G43" s="283"/>
      <c r="H43" s="280" t="s">
        <v>494</v>
      </c>
      <c r="I43" s="284"/>
      <c r="J43" s="136"/>
    </row>
    <row r="44" spans="2:10" s="55" customFormat="1" ht="17.149999999999999" customHeight="1" x14ac:dyDescent="0.35">
      <c r="B44" s="276">
        <v>30</v>
      </c>
      <c r="C44" s="280" t="s">
        <v>268</v>
      </c>
      <c r="D44" s="280" t="s">
        <v>451</v>
      </c>
      <c r="E44" s="281" t="s">
        <v>325</v>
      </c>
      <c r="F44" s="282"/>
      <c r="G44" s="283"/>
      <c r="H44" s="280" t="s">
        <v>494</v>
      </c>
      <c r="I44" s="284"/>
      <c r="J44" s="136"/>
    </row>
    <row r="45" spans="2:10" s="55" customFormat="1" ht="17.149999999999999" customHeight="1" x14ac:dyDescent="0.35">
      <c r="B45" s="276">
        <v>31</v>
      </c>
      <c r="C45" s="280" t="s">
        <v>268</v>
      </c>
      <c r="D45" s="280" t="s">
        <v>289</v>
      </c>
      <c r="E45" s="281" t="s">
        <v>339</v>
      </c>
      <c r="F45" s="282" t="s">
        <v>323</v>
      </c>
      <c r="G45" s="283">
        <v>24250</v>
      </c>
      <c r="H45" s="280" t="s">
        <v>502</v>
      </c>
      <c r="I45" s="284"/>
      <c r="J45" s="136"/>
    </row>
    <row r="46" spans="2:10" s="55" customFormat="1" ht="17.149999999999999" customHeight="1" x14ac:dyDescent="0.35">
      <c r="B46" s="276">
        <v>32</v>
      </c>
      <c r="C46" s="280" t="s">
        <v>268</v>
      </c>
      <c r="D46" s="280" t="s">
        <v>290</v>
      </c>
      <c r="E46" s="281" t="s">
        <v>332</v>
      </c>
      <c r="F46" s="282"/>
      <c r="G46" s="283"/>
      <c r="H46" s="280" t="s">
        <v>494</v>
      </c>
      <c r="I46" s="284"/>
      <c r="J46" s="136"/>
    </row>
    <row r="47" spans="2:10" s="55" customFormat="1" ht="17.149999999999999" customHeight="1" x14ac:dyDescent="0.35">
      <c r="B47" s="276">
        <v>33</v>
      </c>
      <c r="C47" s="280" t="s">
        <v>268</v>
      </c>
      <c r="D47" s="280" t="s">
        <v>291</v>
      </c>
      <c r="E47" s="281" t="s">
        <v>343</v>
      </c>
      <c r="F47" s="282" t="s">
        <v>323</v>
      </c>
      <c r="G47" s="283">
        <v>25269</v>
      </c>
      <c r="H47" s="280" t="s">
        <v>513</v>
      </c>
      <c r="I47" s="284"/>
      <c r="J47" s="136"/>
    </row>
    <row r="48" spans="2:10" s="55" customFormat="1" ht="17.149999999999999" customHeight="1" x14ac:dyDescent="0.35">
      <c r="B48" s="276">
        <v>34</v>
      </c>
      <c r="C48" s="280" t="s">
        <v>348</v>
      </c>
      <c r="D48" s="280" t="s">
        <v>350</v>
      </c>
      <c r="E48" s="281" t="s">
        <v>349</v>
      </c>
      <c r="F48" s="282" t="s">
        <v>323</v>
      </c>
      <c r="G48" s="283">
        <v>22385</v>
      </c>
      <c r="H48" s="280" t="s">
        <v>514</v>
      </c>
      <c r="I48" s="284"/>
      <c r="J48" s="139"/>
    </row>
    <row r="49" spans="2:10" s="55" customFormat="1" ht="17.149999999999999" customHeight="1" x14ac:dyDescent="0.35">
      <c r="B49" s="276">
        <v>35</v>
      </c>
      <c r="C49" s="280" t="s">
        <v>268</v>
      </c>
      <c r="D49" s="280" t="s">
        <v>452</v>
      </c>
      <c r="E49" s="281" t="s">
        <v>395</v>
      </c>
      <c r="F49" s="282"/>
      <c r="G49" s="283"/>
      <c r="H49" s="280" t="s">
        <v>494</v>
      </c>
      <c r="I49" s="284"/>
      <c r="J49" s="139"/>
    </row>
    <row r="50" spans="2:10" s="55" customFormat="1" ht="17.149999999999999" customHeight="1" x14ac:dyDescent="0.35">
      <c r="B50" s="276">
        <v>36</v>
      </c>
      <c r="C50" s="280" t="s">
        <v>268</v>
      </c>
      <c r="D50" s="280" t="s">
        <v>292</v>
      </c>
      <c r="E50" s="281" t="s">
        <v>326</v>
      </c>
      <c r="F50" s="282" t="s">
        <v>323</v>
      </c>
      <c r="G50" s="283">
        <v>25371</v>
      </c>
      <c r="H50" s="280" t="s">
        <v>503</v>
      </c>
      <c r="I50" s="284"/>
      <c r="J50" s="139"/>
    </row>
    <row r="51" spans="2:10" s="55" customFormat="1" ht="17.149999999999999" customHeight="1" x14ac:dyDescent="0.35">
      <c r="B51" s="276">
        <v>37</v>
      </c>
      <c r="C51" s="280" t="s">
        <v>268</v>
      </c>
      <c r="D51" s="280" t="s">
        <v>453</v>
      </c>
      <c r="E51" s="281" t="s">
        <v>326</v>
      </c>
      <c r="F51" s="282" t="s">
        <v>323</v>
      </c>
      <c r="G51" s="283">
        <v>21917</v>
      </c>
      <c r="H51" s="280" t="s">
        <v>515</v>
      </c>
      <c r="I51" s="284"/>
      <c r="J51" s="139"/>
    </row>
    <row r="52" spans="2:10" s="55" customFormat="1" ht="17.149999999999999" customHeight="1" x14ac:dyDescent="0.35">
      <c r="B52" s="276">
        <v>38</v>
      </c>
      <c r="C52" s="280" t="s">
        <v>268</v>
      </c>
      <c r="D52" s="280" t="s">
        <v>454</v>
      </c>
      <c r="E52" s="281" t="s">
        <v>396</v>
      </c>
      <c r="F52" s="282"/>
      <c r="G52" s="283"/>
      <c r="H52" s="280" t="s">
        <v>494</v>
      </c>
      <c r="I52" s="284"/>
      <c r="J52" s="139"/>
    </row>
    <row r="53" spans="2:10" s="55" customFormat="1" ht="17.149999999999999" customHeight="1" x14ac:dyDescent="0.35">
      <c r="B53" s="276">
        <v>39</v>
      </c>
      <c r="C53" s="280" t="s">
        <v>268</v>
      </c>
      <c r="D53" s="280" t="s">
        <v>397</v>
      </c>
      <c r="E53" s="281" t="s">
        <v>384</v>
      </c>
      <c r="F53" s="282" t="s">
        <v>323</v>
      </c>
      <c r="G53" s="283">
        <v>27033</v>
      </c>
      <c r="H53" s="280" t="s">
        <v>543</v>
      </c>
      <c r="I53" s="284"/>
      <c r="J53" s="139"/>
    </row>
    <row r="54" spans="2:10" s="55" customFormat="1" ht="15.5" x14ac:dyDescent="0.35">
      <c r="B54" s="276">
        <v>40</v>
      </c>
      <c r="C54" s="280" t="s">
        <v>268</v>
      </c>
      <c r="D54" s="280" t="s">
        <v>293</v>
      </c>
      <c r="E54" s="281" t="s">
        <v>327</v>
      </c>
      <c r="F54" s="282"/>
      <c r="G54" s="283"/>
      <c r="H54" s="280" t="s">
        <v>494</v>
      </c>
      <c r="I54" s="284"/>
      <c r="J54" s="139"/>
    </row>
    <row r="55" spans="2:10" s="55" customFormat="1" ht="17.149999999999999" customHeight="1" x14ac:dyDescent="0.35">
      <c r="B55" s="276">
        <v>41</v>
      </c>
      <c r="C55" s="280" t="s">
        <v>362</v>
      </c>
      <c r="D55" s="280" t="s">
        <v>294</v>
      </c>
      <c r="E55" s="281" t="s">
        <v>363</v>
      </c>
      <c r="F55" s="282" t="s">
        <v>323</v>
      </c>
      <c r="G55" s="283">
        <v>19981</v>
      </c>
      <c r="H55" s="280" t="s">
        <v>516</v>
      </c>
      <c r="I55" s="284"/>
      <c r="J55" s="139"/>
    </row>
    <row r="56" spans="2:10" s="55" customFormat="1" ht="17.149999999999999" customHeight="1" x14ac:dyDescent="0.35">
      <c r="B56" s="276">
        <v>42</v>
      </c>
      <c r="C56" s="280" t="s">
        <v>268</v>
      </c>
      <c r="D56" s="280" t="s">
        <v>455</v>
      </c>
      <c r="E56" s="281" t="s">
        <v>327</v>
      </c>
      <c r="F56" s="282"/>
      <c r="G56" s="283"/>
      <c r="H56" s="280" t="s">
        <v>494</v>
      </c>
      <c r="I56" s="284"/>
      <c r="J56" s="139"/>
    </row>
    <row r="57" spans="2:10" s="55" customFormat="1" ht="17.149999999999999" customHeight="1" x14ac:dyDescent="0.35">
      <c r="B57" s="276">
        <v>43</v>
      </c>
      <c r="C57" s="280" t="s">
        <v>268</v>
      </c>
      <c r="D57" s="280" t="s">
        <v>456</v>
      </c>
      <c r="E57" s="281" t="s">
        <v>398</v>
      </c>
      <c r="F57" s="282"/>
      <c r="G57" s="283"/>
      <c r="H57" s="280" t="s">
        <v>494</v>
      </c>
      <c r="I57" s="284"/>
      <c r="J57" s="139"/>
    </row>
    <row r="58" spans="2:10" s="55" customFormat="1" ht="17.149999999999999" customHeight="1" x14ac:dyDescent="0.35">
      <c r="B58" s="276">
        <v>44</v>
      </c>
      <c r="C58" s="280" t="s">
        <v>268</v>
      </c>
      <c r="D58" s="280" t="s">
        <v>457</v>
      </c>
      <c r="E58" s="281" t="s">
        <v>399</v>
      </c>
      <c r="F58" s="282"/>
      <c r="G58" s="283"/>
      <c r="H58" s="280" t="s">
        <v>494</v>
      </c>
      <c r="I58" s="284"/>
      <c r="J58" s="139"/>
    </row>
    <row r="59" spans="2:10" s="55" customFormat="1" ht="17.149999999999999" customHeight="1" x14ac:dyDescent="0.35">
      <c r="B59" s="276">
        <v>45</v>
      </c>
      <c r="C59" s="280" t="s">
        <v>268</v>
      </c>
      <c r="D59" s="280" t="s">
        <v>458</v>
      </c>
      <c r="E59" s="281" t="s">
        <v>271</v>
      </c>
      <c r="F59" s="282" t="s">
        <v>323</v>
      </c>
      <c r="G59" s="283">
        <v>26248</v>
      </c>
      <c r="H59" s="280" t="s">
        <v>366</v>
      </c>
      <c r="I59" s="284"/>
      <c r="J59" s="139"/>
    </row>
    <row r="60" spans="2:10" s="55" customFormat="1" ht="17.149999999999999" customHeight="1" x14ac:dyDescent="0.35">
      <c r="B60" s="276">
        <v>46</v>
      </c>
      <c r="C60" s="280" t="s">
        <v>336</v>
      </c>
      <c r="D60" s="280" t="s">
        <v>295</v>
      </c>
      <c r="E60" s="281" t="s">
        <v>337</v>
      </c>
      <c r="F60" s="282" t="s">
        <v>323</v>
      </c>
      <c r="G60" s="283">
        <v>20725</v>
      </c>
      <c r="H60" s="280" t="s">
        <v>518</v>
      </c>
      <c r="I60" s="284"/>
      <c r="J60" s="139"/>
    </row>
    <row r="61" spans="2:10" s="55" customFormat="1" ht="17.149999999999999" customHeight="1" x14ac:dyDescent="0.35">
      <c r="B61" s="276">
        <v>47</v>
      </c>
      <c r="C61" s="280" t="s">
        <v>268</v>
      </c>
      <c r="D61" s="280" t="s">
        <v>459</v>
      </c>
      <c r="E61" s="281" t="s">
        <v>322</v>
      </c>
      <c r="F61" s="282" t="s">
        <v>323</v>
      </c>
      <c r="G61" s="283">
        <v>23365</v>
      </c>
      <c r="H61" s="280" t="s">
        <v>517</v>
      </c>
      <c r="I61" s="284"/>
      <c r="J61" s="139"/>
    </row>
    <row r="62" spans="2:10" s="55" customFormat="1" ht="15.5" x14ac:dyDescent="0.35">
      <c r="B62" s="276">
        <v>48</v>
      </c>
      <c r="C62" s="280" t="s">
        <v>268</v>
      </c>
      <c r="D62" s="280" t="s">
        <v>296</v>
      </c>
      <c r="E62" s="281" t="s">
        <v>325</v>
      </c>
      <c r="F62" s="282"/>
      <c r="G62" s="283"/>
      <c r="H62" s="280" t="s">
        <v>494</v>
      </c>
      <c r="I62" s="284"/>
      <c r="J62" s="139"/>
    </row>
    <row r="63" spans="2:10" s="55" customFormat="1" ht="17.149999999999999" customHeight="1" x14ac:dyDescent="0.35">
      <c r="B63" s="276">
        <v>49</v>
      </c>
      <c r="C63" s="280" t="s">
        <v>268</v>
      </c>
      <c r="D63" s="280" t="s">
        <v>297</v>
      </c>
      <c r="E63" s="281" t="s">
        <v>400</v>
      </c>
      <c r="F63" s="282"/>
      <c r="G63" s="283"/>
      <c r="H63" s="280" t="s">
        <v>494</v>
      </c>
      <c r="I63" s="284"/>
      <c r="J63" s="139"/>
    </row>
    <row r="64" spans="2:10" s="55" customFormat="1" ht="15.5" x14ac:dyDescent="0.35">
      <c r="B64" s="276">
        <v>50</v>
      </c>
      <c r="C64" s="280" t="s">
        <v>268</v>
      </c>
      <c r="D64" s="280" t="s">
        <v>460</v>
      </c>
      <c r="E64" s="281" t="s">
        <v>347</v>
      </c>
      <c r="F64" s="282" t="s">
        <v>323</v>
      </c>
      <c r="G64" s="283">
        <v>27323</v>
      </c>
      <c r="H64" s="280" t="s">
        <v>519</v>
      </c>
      <c r="I64" s="284"/>
      <c r="J64" s="139"/>
    </row>
    <row r="65" spans="2:10" s="55" customFormat="1" ht="17.149999999999999" customHeight="1" x14ac:dyDescent="0.35">
      <c r="B65" s="276">
        <v>51</v>
      </c>
      <c r="C65" s="280" t="s">
        <v>358</v>
      </c>
      <c r="D65" s="280" t="s">
        <v>360</v>
      </c>
      <c r="E65" s="281" t="s">
        <v>359</v>
      </c>
      <c r="F65" s="282" t="s">
        <v>323</v>
      </c>
      <c r="G65" s="283">
        <v>23070</v>
      </c>
      <c r="H65" s="280" t="s">
        <v>520</v>
      </c>
      <c r="I65" s="284"/>
      <c r="J65" s="139"/>
    </row>
    <row r="66" spans="2:10" s="55" customFormat="1" ht="17.149999999999999" customHeight="1" x14ac:dyDescent="0.35">
      <c r="B66" s="276">
        <v>52</v>
      </c>
      <c r="C66" s="280" t="s">
        <v>268</v>
      </c>
      <c r="D66" s="280" t="s">
        <v>365</v>
      </c>
      <c r="E66" s="281" t="s">
        <v>364</v>
      </c>
      <c r="F66" s="282" t="s">
        <v>323</v>
      </c>
      <c r="G66" s="283">
        <v>30639</v>
      </c>
      <c r="H66" s="280" t="s">
        <v>366</v>
      </c>
      <c r="I66" s="284"/>
      <c r="J66" s="139"/>
    </row>
    <row r="67" spans="2:10" s="55" customFormat="1" ht="17.149999999999999" customHeight="1" x14ac:dyDescent="0.35">
      <c r="B67" s="276">
        <v>53</v>
      </c>
      <c r="C67" s="280" t="s">
        <v>320</v>
      </c>
      <c r="D67" s="280" t="s">
        <v>401</v>
      </c>
      <c r="E67" s="281" t="s">
        <v>402</v>
      </c>
      <c r="F67" s="282" t="s">
        <v>323</v>
      </c>
      <c r="G67" s="283">
        <v>29826</v>
      </c>
      <c r="H67" s="280" t="s">
        <v>507</v>
      </c>
      <c r="I67" s="284"/>
      <c r="J67" s="139"/>
    </row>
    <row r="68" spans="2:10" s="55" customFormat="1" ht="17.149999999999999" customHeight="1" x14ac:dyDescent="0.35">
      <c r="B68" s="276">
        <v>54</v>
      </c>
      <c r="C68" s="280" t="s">
        <v>268</v>
      </c>
      <c r="D68" s="280" t="s">
        <v>461</v>
      </c>
      <c r="E68" s="281" t="s">
        <v>361</v>
      </c>
      <c r="F68" s="282"/>
      <c r="G68" s="283"/>
      <c r="H68" s="280" t="s">
        <v>494</v>
      </c>
      <c r="I68" s="284"/>
      <c r="J68" s="139"/>
    </row>
    <row r="69" spans="2:10" s="55" customFormat="1" ht="17.149999999999999" customHeight="1" x14ac:dyDescent="0.35">
      <c r="B69" s="276">
        <v>55</v>
      </c>
      <c r="C69" s="280" t="s">
        <v>268</v>
      </c>
      <c r="D69" s="280" t="s">
        <v>298</v>
      </c>
      <c r="E69" s="281" t="s">
        <v>367</v>
      </c>
      <c r="F69" s="282"/>
      <c r="G69" s="283"/>
      <c r="H69" s="280" t="s">
        <v>494</v>
      </c>
      <c r="I69" s="284"/>
      <c r="J69" s="139"/>
    </row>
    <row r="70" spans="2:10" s="55" customFormat="1" ht="17.149999999999999" customHeight="1" x14ac:dyDescent="0.35">
      <c r="B70" s="276">
        <v>56</v>
      </c>
      <c r="C70" s="280" t="s">
        <v>268</v>
      </c>
      <c r="D70" s="280" t="s">
        <v>462</v>
      </c>
      <c r="E70" s="281" t="s">
        <v>380</v>
      </c>
      <c r="F70" s="282" t="s">
        <v>323</v>
      </c>
      <c r="G70" s="283">
        <v>27982</v>
      </c>
      <c r="H70" s="280" t="s">
        <v>504</v>
      </c>
      <c r="I70" s="284"/>
      <c r="J70" s="139"/>
    </row>
    <row r="71" spans="2:10" s="55" customFormat="1" ht="17.149999999999999" customHeight="1" x14ac:dyDescent="0.35">
      <c r="B71" s="276">
        <v>57</v>
      </c>
      <c r="C71" s="280" t="s">
        <v>268</v>
      </c>
      <c r="D71" s="280" t="s">
        <v>299</v>
      </c>
      <c r="E71" s="281" t="s">
        <v>359</v>
      </c>
      <c r="F71" s="282" t="s">
        <v>323</v>
      </c>
      <c r="G71" s="283">
        <v>26557</v>
      </c>
      <c r="H71" s="280" t="s">
        <v>521</v>
      </c>
      <c r="I71" s="284"/>
      <c r="J71" s="139"/>
    </row>
    <row r="72" spans="2:10" s="55" customFormat="1" ht="17.149999999999999" customHeight="1" x14ac:dyDescent="0.35">
      <c r="B72" s="276">
        <v>58</v>
      </c>
      <c r="C72" s="280" t="s">
        <v>268</v>
      </c>
      <c r="D72" s="280" t="s">
        <v>463</v>
      </c>
      <c r="E72" s="281" t="s">
        <v>403</v>
      </c>
      <c r="F72" s="282"/>
      <c r="G72" s="283"/>
      <c r="H72" s="280" t="s">
        <v>494</v>
      </c>
      <c r="I72" s="284"/>
      <c r="J72" s="139"/>
    </row>
    <row r="73" spans="2:10" s="55" customFormat="1" ht="17.149999999999999" customHeight="1" x14ac:dyDescent="0.35">
      <c r="B73" s="276">
        <v>59</v>
      </c>
      <c r="C73" s="280" t="s">
        <v>268</v>
      </c>
      <c r="D73" s="280" t="s">
        <v>464</v>
      </c>
      <c r="E73" s="281" t="s">
        <v>404</v>
      </c>
      <c r="F73" s="282"/>
      <c r="G73" s="283"/>
      <c r="H73" s="280" t="s">
        <v>494</v>
      </c>
      <c r="I73" s="284"/>
      <c r="J73" s="139"/>
    </row>
    <row r="74" spans="2:10" s="55" customFormat="1" ht="17.149999999999999" customHeight="1" x14ac:dyDescent="0.35">
      <c r="B74" s="276">
        <v>60</v>
      </c>
      <c r="C74" s="280" t="s">
        <v>268</v>
      </c>
      <c r="D74" s="280" t="s">
        <v>465</v>
      </c>
      <c r="E74" s="281" t="s">
        <v>372</v>
      </c>
      <c r="F74" s="282"/>
      <c r="G74" s="283"/>
      <c r="H74" s="280" t="s">
        <v>494</v>
      </c>
      <c r="I74" s="284"/>
      <c r="J74" s="139"/>
    </row>
    <row r="75" spans="2:10" s="55" customFormat="1" ht="17.149999999999999" customHeight="1" x14ac:dyDescent="0.35">
      <c r="B75" s="276">
        <v>61</v>
      </c>
      <c r="C75" s="280" t="s">
        <v>268</v>
      </c>
      <c r="D75" s="280" t="s">
        <v>466</v>
      </c>
      <c r="E75" s="281" t="s">
        <v>405</v>
      </c>
      <c r="F75" s="282"/>
      <c r="G75" s="283"/>
      <c r="H75" s="280" t="s">
        <v>494</v>
      </c>
      <c r="I75" s="284"/>
      <c r="J75" s="139"/>
    </row>
    <row r="76" spans="2:10" s="55" customFormat="1" ht="17.149999999999999" customHeight="1" x14ac:dyDescent="0.35">
      <c r="B76" s="89">
        <v>62</v>
      </c>
      <c r="C76" s="280" t="s">
        <v>268</v>
      </c>
      <c r="D76" s="280" t="s">
        <v>467</v>
      </c>
      <c r="E76" s="281" t="s">
        <v>406</v>
      </c>
      <c r="F76" s="282"/>
      <c r="G76" s="283"/>
      <c r="H76" s="280" t="s">
        <v>494</v>
      </c>
      <c r="I76" s="284"/>
      <c r="J76" s="139"/>
    </row>
    <row r="77" spans="2:10" s="55" customFormat="1" ht="17.149999999999999" customHeight="1" x14ac:dyDescent="0.35">
      <c r="B77" s="89">
        <v>63</v>
      </c>
      <c r="C77" s="280" t="s">
        <v>268</v>
      </c>
      <c r="D77" s="280" t="s">
        <v>468</v>
      </c>
      <c r="E77" s="281" t="s">
        <v>345</v>
      </c>
      <c r="F77" s="282" t="s">
        <v>323</v>
      </c>
      <c r="G77" s="283">
        <v>23741</v>
      </c>
      <c r="H77" s="280" t="s">
        <v>522</v>
      </c>
      <c r="I77" s="284"/>
      <c r="J77" s="139"/>
    </row>
    <row r="78" spans="2:10" s="55" customFormat="1" ht="17.149999999999999" customHeight="1" x14ac:dyDescent="0.35">
      <c r="B78" s="89">
        <v>64</v>
      </c>
      <c r="C78" s="280"/>
      <c r="D78" s="280" t="s">
        <v>300</v>
      </c>
      <c r="E78" s="281" t="s">
        <v>407</v>
      </c>
      <c r="F78" s="282"/>
      <c r="G78" s="283"/>
      <c r="H78" s="280" t="s">
        <v>494</v>
      </c>
      <c r="I78" s="284"/>
      <c r="J78" s="139"/>
    </row>
    <row r="79" spans="2:10" s="55" customFormat="1" ht="17.149999999999999" customHeight="1" x14ac:dyDescent="0.35">
      <c r="B79" s="89">
        <v>65</v>
      </c>
      <c r="C79" s="280" t="s">
        <v>320</v>
      </c>
      <c r="D79" s="280" t="s">
        <v>437</v>
      </c>
      <c r="E79" s="281" t="s">
        <v>438</v>
      </c>
      <c r="F79" s="282" t="s">
        <v>323</v>
      </c>
      <c r="G79" s="283">
        <v>35656</v>
      </c>
      <c r="H79" s="280" t="s">
        <v>505</v>
      </c>
      <c r="I79" s="284"/>
      <c r="J79" s="139"/>
    </row>
    <row r="80" spans="2:10" s="55" customFormat="1" ht="17.149999999999999" customHeight="1" x14ac:dyDescent="0.35">
      <c r="B80" s="89">
        <v>66</v>
      </c>
      <c r="C80" s="280" t="s">
        <v>268</v>
      </c>
      <c r="D80" s="280" t="s">
        <v>469</v>
      </c>
      <c r="E80" s="281" t="s">
        <v>357</v>
      </c>
      <c r="F80" s="282" t="s">
        <v>323</v>
      </c>
      <c r="G80" s="283">
        <v>28377</v>
      </c>
      <c r="H80" s="280" t="s">
        <v>506</v>
      </c>
      <c r="I80" s="284"/>
      <c r="J80" s="139"/>
    </row>
    <row r="81" spans="2:10" s="55" customFormat="1" ht="17.149999999999999" customHeight="1" x14ac:dyDescent="0.35">
      <c r="B81" s="89">
        <v>67</v>
      </c>
      <c r="C81" s="280" t="s">
        <v>268</v>
      </c>
      <c r="D81" s="280" t="s">
        <v>301</v>
      </c>
      <c r="E81" s="281" t="s">
        <v>338</v>
      </c>
      <c r="F81" s="282" t="s">
        <v>323</v>
      </c>
      <c r="G81" s="283">
        <v>23246</v>
      </c>
      <c r="H81" s="280" t="s">
        <v>523</v>
      </c>
      <c r="I81" s="284"/>
      <c r="J81" s="139"/>
    </row>
    <row r="82" spans="2:10" s="55" customFormat="1" ht="17.149999999999999" customHeight="1" x14ac:dyDescent="0.35">
      <c r="B82" s="89">
        <v>68</v>
      </c>
      <c r="C82" s="280" t="s">
        <v>268</v>
      </c>
      <c r="D82" s="280" t="s">
        <v>470</v>
      </c>
      <c r="E82" s="281" t="s">
        <v>408</v>
      </c>
      <c r="F82" s="282"/>
      <c r="G82" s="283"/>
      <c r="H82" s="280" t="s">
        <v>494</v>
      </c>
      <c r="I82" s="284"/>
      <c r="J82" s="139"/>
    </row>
    <row r="83" spans="2:10" s="55" customFormat="1" ht="17.149999999999999" customHeight="1" x14ac:dyDescent="0.35">
      <c r="B83" s="89">
        <v>69</v>
      </c>
      <c r="C83" s="280" t="s">
        <v>268</v>
      </c>
      <c r="D83" s="280" t="s">
        <v>471</v>
      </c>
      <c r="E83" s="281" t="s">
        <v>374</v>
      </c>
      <c r="F83" s="282" t="s">
        <v>323</v>
      </c>
      <c r="G83" s="283">
        <v>28556</v>
      </c>
      <c r="H83" s="280" t="s">
        <v>524</v>
      </c>
      <c r="I83" s="284"/>
      <c r="J83" s="139"/>
    </row>
    <row r="84" spans="2:10" s="55" customFormat="1" ht="17.149999999999999" customHeight="1" x14ac:dyDescent="0.35">
      <c r="B84" s="89">
        <v>70</v>
      </c>
      <c r="C84" s="280" t="s">
        <v>268</v>
      </c>
      <c r="D84" s="280" t="s">
        <v>302</v>
      </c>
      <c r="E84" s="281" t="s">
        <v>409</v>
      </c>
      <c r="F84" s="282"/>
      <c r="G84" s="283"/>
      <c r="H84" s="280" t="s">
        <v>494</v>
      </c>
      <c r="I84" s="284"/>
      <c r="J84" s="139"/>
    </row>
    <row r="85" spans="2:10" s="55" customFormat="1" ht="17.149999999999999" customHeight="1" x14ac:dyDescent="0.35">
      <c r="B85" s="89">
        <v>71</v>
      </c>
      <c r="C85" s="280" t="s">
        <v>268</v>
      </c>
      <c r="D85" s="280" t="s">
        <v>331</v>
      </c>
      <c r="E85" s="281" t="s">
        <v>330</v>
      </c>
      <c r="F85" s="282" t="s">
        <v>323</v>
      </c>
      <c r="G85" s="283">
        <v>20560</v>
      </c>
      <c r="H85" s="280" t="s">
        <v>507</v>
      </c>
      <c r="I85" s="284"/>
      <c r="J85" s="139"/>
    </row>
    <row r="86" spans="2:10" s="55" customFormat="1" ht="17.149999999999999" customHeight="1" x14ac:dyDescent="0.35">
      <c r="B86" s="89">
        <v>72</v>
      </c>
      <c r="C86" s="280" t="s">
        <v>268</v>
      </c>
      <c r="D86" s="280" t="s">
        <v>303</v>
      </c>
      <c r="E86" s="281" t="s">
        <v>332</v>
      </c>
      <c r="F86" s="282" t="s">
        <v>323</v>
      </c>
      <c r="G86" s="283">
        <v>23847</v>
      </c>
      <c r="H86" s="280" t="s">
        <v>525</v>
      </c>
      <c r="I86" s="284"/>
      <c r="J86" s="139"/>
    </row>
    <row r="87" spans="2:10" s="55" customFormat="1" ht="17.149999999999999" customHeight="1" x14ac:dyDescent="0.35">
      <c r="B87" s="89">
        <v>73</v>
      </c>
      <c r="C87" s="280" t="s">
        <v>318</v>
      </c>
      <c r="D87" s="280" t="s">
        <v>472</v>
      </c>
      <c r="E87" s="281" t="s">
        <v>332</v>
      </c>
      <c r="F87" s="282" t="s">
        <v>323</v>
      </c>
      <c r="G87" s="283">
        <v>26653</v>
      </c>
      <c r="H87" s="280" t="s">
        <v>523</v>
      </c>
      <c r="I87" s="284"/>
      <c r="J87" s="139"/>
    </row>
    <row r="88" spans="2:10" s="55" customFormat="1" ht="17.149999999999999" customHeight="1" x14ac:dyDescent="0.35">
      <c r="B88" s="89">
        <v>74</v>
      </c>
      <c r="C88" s="280" t="s">
        <v>318</v>
      </c>
      <c r="D88" s="280" t="s">
        <v>335</v>
      </c>
      <c r="E88" s="281" t="s">
        <v>334</v>
      </c>
      <c r="F88" s="282" t="s">
        <v>323</v>
      </c>
      <c r="G88" s="283">
        <v>24404</v>
      </c>
      <c r="H88" s="280" t="s">
        <v>526</v>
      </c>
      <c r="I88" s="284"/>
      <c r="J88" s="139"/>
    </row>
    <row r="89" spans="2:10" s="55" customFormat="1" ht="17.149999999999999" customHeight="1" x14ac:dyDescent="0.35">
      <c r="B89" s="89">
        <v>75</v>
      </c>
      <c r="C89" s="280" t="s">
        <v>268</v>
      </c>
      <c r="D89" s="280" t="s">
        <v>377</v>
      </c>
      <c r="E89" s="281" t="s">
        <v>369</v>
      </c>
      <c r="F89" s="282" t="s">
        <v>323</v>
      </c>
      <c r="G89" s="283">
        <v>24864</v>
      </c>
      <c r="H89" s="280" t="s">
        <v>527</v>
      </c>
      <c r="I89" s="284"/>
      <c r="J89" s="139"/>
    </row>
    <row r="90" spans="2:10" s="55" customFormat="1" ht="17.149999999999999" customHeight="1" x14ac:dyDescent="0.35">
      <c r="B90" s="89">
        <v>76</v>
      </c>
      <c r="C90" s="280" t="s">
        <v>318</v>
      </c>
      <c r="D90" s="280" t="s">
        <v>473</v>
      </c>
      <c r="E90" s="281" t="s">
        <v>410</v>
      </c>
      <c r="F90" s="282"/>
      <c r="G90" s="283"/>
      <c r="H90" s="280" t="s">
        <v>494</v>
      </c>
      <c r="I90" s="284"/>
      <c r="J90" s="139"/>
    </row>
    <row r="91" spans="2:10" s="55" customFormat="1" ht="17.149999999999999" customHeight="1" x14ac:dyDescent="0.35">
      <c r="B91" s="89">
        <v>77</v>
      </c>
      <c r="C91" s="280" t="s">
        <v>268</v>
      </c>
      <c r="D91" s="280" t="s">
        <v>474</v>
      </c>
      <c r="E91" s="281" t="s">
        <v>351</v>
      </c>
      <c r="F91" s="282" t="s">
        <v>323</v>
      </c>
      <c r="G91" s="283">
        <v>32066</v>
      </c>
      <c r="H91" s="280" t="s">
        <v>352</v>
      </c>
      <c r="I91" s="284"/>
      <c r="J91" s="139"/>
    </row>
    <row r="92" spans="2:10" s="55" customFormat="1" ht="17.149999999999999" customHeight="1" x14ac:dyDescent="0.35">
      <c r="B92" s="89">
        <v>78</v>
      </c>
      <c r="C92" s="280" t="s">
        <v>268</v>
      </c>
      <c r="D92" s="280" t="s">
        <v>475</v>
      </c>
      <c r="E92" s="281" t="s">
        <v>375</v>
      </c>
      <c r="F92" s="282" t="s">
        <v>323</v>
      </c>
      <c r="G92" s="283">
        <v>32503</v>
      </c>
      <c r="H92" s="280" t="s">
        <v>528</v>
      </c>
      <c r="I92" s="284"/>
      <c r="J92" s="139"/>
    </row>
    <row r="93" spans="2:10" s="55" customFormat="1" ht="17.149999999999999" customHeight="1" x14ac:dyDescent="0.35">
      <c r="B93" s="89">
        <v>79</v>
      </c>
      <c r="C93" s="280" t="s">
        <v>320</v>
      </c>
      <c r="D93" s="280" t="s">
        <v>476</v>
      </c>
      <c r="E93" s="281" t="s">
        <v>411</v>
      </c>
      <c r="F93" s="282"/>
      <c r="G93" s="283"/>
      <c r="H93" s="280" t="s">
        <v>494</v>
      </c>
      <c r="I93" s="284"/>
      <c r="J93" s="139"/>
    </row>
    <row r="94" spans="2:10" s="55" customFormat="1" ht="17.149999999999999" customHeight="1" x14ac:dyDescent="0.35">
      <c r="B94" s="89">
        <v>80</v>
      </c>
      <c r="C94" s="280" t="s">
        <v>268</v>
      </c>
      <c r="D94" s="280" t="s">
        <v>477</v>
      </c>
      <c r="E94" s="281" t="s">
        <v>412</v>
      </c>
      <c r="F94" s="282"/>
      <c r="G94" s="283"/>
      <c r="H94" s="280" t="s">
        <v>494</v>
      </c>
      <c r="I94" s="284"/>
      <c r="J94" s="139"/>
    </row>
    <row r="95" spans="2:10" s="55" customFormat="1" ht="17.149999999999999" customHeight="1" x14ac:dyDescent="0.35">
      <c r="B95" s="89">
        <v>81</v>
      </c>
      <c r="C95" s="279" t="s">
        <v>268</v>
      </c>
      <c r="D95" s="280" t="s">
        <v>540</v>
      </c>
      <c r="E95" s="429" t="s">
        <v>345</v>
      </c>
      <c r="F95" s="282" t="s">
        <v>323</v>
      </c>
      <c r="G95" s="283">
        <v>23355</v>
      </c>
      <c r="H95" s="282" t="s">
        <v>507</v>
      </c>
      <c r="I95" s="284"/>
      <c r="J95" s="139"/>
    </row>
    <row r="96" spans="2:10" s="55" customFormat="1" ht="17.149999999999999" customHeight="1" x14ac:dyDescent="0.35">
      <c r="B96" s="89">
        <v>82</v>
      </c>
      <c r="C96" s="280" t="s">
        <v>268</v>
      </c>
      <c r="D96" s="280" t="s">
        <v>478</v>
      </c>
      <c r="E96" s="281" t="s">
        <v>339</v>
      </c>
      <c r="F96" s="282"/>
      <c r="G96" s="283"/>
      <c r="H96" s="280" t="s">
        <v>494</v>
      </c>
      <c r="I96" s="284"/>
      <c r="J96" s="139"/>
    </row>
    <row r="97" spans="2:10" s="55" customFormat="1" ht="17.149999999999999" customHeight="1" x14ac:dyDescent="0.35">
      <c r="B97" s="89">
        <v>83</v>
      </c>
      <c r="C97" s="280" t="s">
        <v>268</v>
      </c>
      <c r="D97" s="280" t="s">
        <v>479</v>
      </c>
      <c r="E97" s="281" t="s">
        <v>413</v>
      </c>
      <c r="F97" s="282"/>
      <c r="G97" s="283"/>
      <c r="H97" s="280" t="s">
        <v>494</v>
      </c>
      <c r="I97" s="284"/>
      <c r="J97" s="139"/>
    </row>
    <row r="98" spans="2:10" s="55" customFormat="1" ht="17.149999999999999" customHeight="1" x14ac:dyDescent="0.35">
      <c r="B98" s="89">
        <v>84</v>
      </c>
      <c r="C98" s="280" t="s">
        <v>268</v>
      </c>
      <c r="D98" s="280" t="s">
        <v>480</v>
      </c>
      <c r="E98" s="281" t="s">
        <v>346</v>
      </c>
      <c r="F98" s="282" t="s">
        <v>323</v>
      </c>
      <c r="G98" s="283">
        <v>26146</v>
      </c>
      <c r="H98" s="280" t="s">
        <v>529</v>
      </c>
      <c r="I98" s="284"/>
      <c r="J98" s="139"/>
    </row>
    <row r="99" spans="2:10" s="55" customFormat="1" ht="17.149999999999999" customHeight="1" x14ac:dyDescent="0.35">
      <c r="B99" s="89">
        <v>85</v>
      </c>
      <c r="C99" s="280" t="s">
        <v>268</v>
      </c>
      <c r="D99" s="280" t="s">
        <v>304</v>
      </c>
      <c r="E99" s="281" t="s">
        <v>414</v>
      </c>
      <c r="F99" s="282"/>
      <c r="G99" s="283"/>
      <c r="H99" s="280" t="s">
        <v>494</v>
      </c>
      <c r="I99" s="284"/>
      <c r="J99" s="139"/>
    </row>
    <row r="100" spans="2:10" s="55" customFormat="1" ht="17.149999999999999" customHeight="1" x14ac:dyDescent="0.35">
      <c r="B100" s="89">
        <v>86</v>
      </c>
      <c r="C100" s="280" t="s">
        <v>268</v>
      </c>
      <c r="D100" s="280" t="s">
        <v>305</v>
      </c>
      <c r="E100" s="281" t="s">
        <v>415</v>
      </c>
      <c r="F100" s="282"/>
      <c r="G100" s="283"/>
      <c r="H100" s="280" t="s">
        <v>494</v>
      </c>
      <c r="I100" s="284"/>
      <c r="J100" s="139"/>
    </row>
    <row r="101" spans="2:10" s="55" customFormat="1" ht="17.149999999999999" customHeight="1" x14ac:dyDescent="0.35">
      <c r="B101" s="89">
        <v>87</v>
      </c>
      <c r="C101" s="280" t="s">
        <v>268</v>
      </c>
      <c r="D101" s="280" t="s">
        <v>306</v>
      </c>
      <c r="E101" s="281" t="s">
        <v>361</v>
      </c>
      <c r="F101" s="282"/>
      <c r="G101" s="283"/>
      <c r="H101" s="280" t="s">
        <v>494</v>
      </c>
      <c r="I101" s="284"/>
      <c r="J101" s="139"/>
    </row>
    <row r="102" spans="2:10" s="55" customFormat="1" ht="17.149999999999999" customHeight="1" x14ac:dyDescent="0.35">
      <c r="B102" s="89">
        <v>88</v>
      </c>
      <c r="C102" s="280" t="s">
        <v>268</v>
      </c>
      <c r="D102" s="280" t="s">
        <v>307</v>
      </c>
      <c r="E102" s="281" t="s">
        <v>416</v>
      </c>
      <c r="F102" s="282"/>
      <c r="G102" s="283"/>
      <c r="H102" s="280" t="s">
        <v>494</v>
      </c>
      <c r="I102" s="284"/>
      <c r="J102" s="139"/>
    </row>
    <row r="103" spans="2:10" s="55" customFormat="1" ht="17.149999999999999" customHeight="1" x14ac:dyDescent="0.35">
      <c r="B103" s="89">
        <v>89</v>
      </c>
      <c r="C103" s="280" t="s">
        <v>268</v>
      </c>
      <c r="D103" s="280" t="s">
        <v>481</v>
      </c>
      <c r="E103" s="281" t="s">
        <v>329</v>
      </c>
      <c r="F103" s="282"/>
      <c r="G103" s="283"/>
      <c r="H103" s="280" t="s">
        <v>494</v>
      </c>
      <c r="I103" s="284"/>
      <c r="J103" s="139"/>
    </row>
    <row r="104" spans="2:10" s="55" customFormat="1" ht="17.149999999999999" customHeight="1" x14ac:dyDescent="0.35">
      <c r="B104" s="89">
        <v>90</v>
      </c>
      <c r="C104" s="280" t="s">
        <v>268</v>
      </c>
      <c r="D104" s="280" t="s">
        <v>482</v>
      </c>
      <c r="E104" s="281" t="s">
        <v>339</v>
      </c>
      <c r="F104" s="282" t="s">
        <v>323</v>
      </c>
      <c r="G104" s="283">
        <v>23787</v>
      </c>
      <c r="H104" s="280" t="s">
        <v>530</v>
      </c>
      <c r="I104" s="284"/>
      <c r="J104" s="139"/>
    </row>
    <row r="105" spans="2:10" s="55" customFormat="1" ht="17.149999999999999" customHeight="1" x14ac:dyDescent="0.35">
      <c r="B105" s="89">
        <v>91</v>
      </c>
      <c r="C105" s="280" t="s">
        <v>268</v>
      </c>
      <c r="D105" s="280" t="s">
        <v>308</v>
      </c>
      <c r="E105" s="281" t="s">
        <v>417</v>
      </c>
      <c r="F105" s="282"/>
      <c r="G105" s="283"/>
      <c r="H105" s="280" t="s">
        <v>494</v>
      </c>
      <c r="I105" s="284"/>
      <c r="J105" s="139"/>
    </row>
    <row r="106" spans="2:10" s="55" customFormat="1" ht="17.149999999999999" customHeight="1" x14ac:dyDescent="0.35">
      <c r="B106" s="89">
        <v>92</v>
      </c>
      <c r="C106" s="280" t="s">
        <v>320</v>
      </c>
      <c r="D106" s="280" t="s">
        <v>309</v>
      </c>
      <c r="E106" s="281" t="s">
        <v>333</v>
      </c>
      <c r="F106" s="282" t="s">
        <v>323</v>
      </c>
      <c r="G106" s="283">
        <v>27475</v>
      </c>
      <c r="H106" s="280" t="s">
        <v>531</v>
      </c>
      <c r="I106" s="284"/>
      <c r="J106" s="139"/>
    </row>
    <row r="107" spans="2:10" s="55" customFormat="1" ht="17.149999999999999" customHeight="1" x14ac:dyDescent="0.35">
      <c r="B107" s="89">
        <v>93</v>
      </c>
      <c r="C107" s="280" t="s">
        <v>320</v>
      </c>
      <c r="D107" s="280" t="s">
        <v>483</v>
      </c>
      <c r="E107" s="281" t="s">
        <v>321</v>
      </c>
      <c r="F107" s="282" t="s">
        <v>323</v>
      </c>
      <c r="G107" s="283">
        <v>24322</v>
      </c>
      <c r="H107" s="280" t="s">
        <v>508</v>
      </c>
      <c r="I107" s="284"/>
      <c r="J107" s="139"/>
    </row>
    <row r="108" spans="2:10" s="55" customFormat="1" ht="17.149999999999999" customHeight="1" x14ac:dyDescent="0.35">
      <c r="B108" s="89">
        <v>94</v>
      </c>
      <c r="C108" s="280" t="s">
        <v>268</v>
      </c>
      <c r="D108" s="280" t="s">
        <v>484</v>
      </c>
      <c r="E108" s="281" t="s">
        <v>338</v>
      </c>
      <c r="F108" s="282"/>
      <c r="G108" s="283"/>
      <c r="H108" s="280" t="s">
        <v>494</v>
      </c>
      <c r="I108" s="284"/>
      <c r="J108" s="139"/>
    </row>
    <row r="109" spans="2:10" s="55" customFormat="1" ht="17.149999999999999" customHeight="1" x14ac:dyDescent="0.35">
      <c r="B109" s="89">
        <v>95</v>
      </c>
      <c r="C109" s="280" t="s">
        <v>371</v>
      </c>
      <c r="D109" s="280" t="s">
        <v>485</v>
      </c>
      <c r="E109" s="281" t="s">
        <v>418</v>
      </c>
      <c r="F109" s="282" t="s">
        <v>323</v>
      </c>
      <c r="G109" s="283">
        <v>24096</v>
      </c>
      <c r="H109" s="280" t="s">
        <v>366</v>
      </c>
      <c r="I109" s="284"/>
      <c r="J109" s="139"/>
    </row>
    <row r="110" spans="2:10" s="55" customFormat="1" ht="17.149999999999999" customHeight="1" x14ac:dyDescent="0.35">
      <c r="B110" s="89">
        <v>96</v>
      </c>
      <c r="C110" s="280" t="s">
        <v>268</v>
      </c>
      <c r="D110" s="280" t="s">
        <v>486</v>
      </c>
      <c r="E110" s="281" t="s">
        <v>419</v>
      </c>
      <c r="F110" s="282"/>
      <c r="G110" s="283"/>
      <c r="H110" s="280" t="s">
        <v>494</v>
      </c>
      <c r="I110" s="284"/>
      <c r="J110" s="139"/>
    </row>
    <row r="111" spans="2:10" s="55" customFormat="1" ht="17.149999999999999" customHeight="1" x14ac:dyDescent="0.35">
      <c r="B111" s="89">
        <v>97</v>
      </c>
      <c r="C111" s="280" t="s">
        <v>268</v>
      </c>
      <c r="D111" s="280" t="s">
        <v>487</v>
      </c>
      <c r="E111" s="281" t="s">
        <v>420</v>
      </c>
      <c r="F111" s="282"/>
      <c r="G111" s="283"/>
      <c r="H111" s="280" t="s">
        <v>494</v>
      </c>
      <c r="I111" s="284"/>
      <c r="J111" s="139"/>
    </row>
    <row r="112" spans="2:10" s="55" customFormat="1" ht="17.149999999999999" customHeight="1" x14ac:dyDescent="0.35">
      <c r="B112" s="89">
        <v>98</v>
      </c>
      <c r="C112" s="280" t="s">
        <v>268</v>
      </c>
      <c r="D112" s="280" t="s">
        <v>310</v>
      </c>
      <c r="E112" s="281" t="s">
        <v>319</v>
      </c>
      <c r="F112" s="282" t="s">
        <v>323</v>
      </c>
      <c r="G112" s="283">
        <v>22239</v>
      </c>
      <c r="H112" s="280" t="s">
        <v>532</v>
      </c>
      <c r="I112" s="284"/>
      <c r="J112" s="139"/>
    </row>
    <row r="113" spans="2:10" s="55" customFormat="1" ht="17.149999999999999" customHeight="1" x14ac:dyDescent="0.35">
      <c r="B113" s="89">
        <v>99</v>
      </c>
      <c r="C113" s="280" t="s">
        <v>268</v>
      </c>
      <c r="D113" s="280" t="s">
        <v>311</v>
      </c>
      <c r="E113" s="281" t="s">
        <v>325</v>
      </c>
      <c r="F113" s="282"/>
      <c r="G113" s="283"/>
      <c r="H113" s="280" t="s">
        <v>494</v>
      </c>
      <c r="I113" s="284"/>
      <c r="J113" s="139"/>
    </row>
    <row r="114" spans="2:10" s="55" customFormat="1" ht="17.149999999999999" customHeight="1" x14ac:dyDescent="0.35">
      <c r="B114" s="89">
        <v>100</v>
      </c>
      <c r="C114" s="280" t="s">
        <v>320</v>
      </c>
      <c r="D114" s="280" t="s">
        <v>488</v>
      </c>
      <c r="E114" s="281" t="s">
        <v>402</v>
      </c>
      <c r="F114" s="282"/>
      <c r="G114" s="283"/>
      <c r="H114" s="280" t="s">
        <v>494</v>
      </c>
      <c r="I114" s="284"/>
      <c r="J114" s="139"/>
    </row>
    <row r="115" spans="2:10" s="55" customFormat="1" ht="17.149999999999999" customHeight="1" x14ac:dyDescent="0.35">
      <c r="B115" s="89">
        <v>101</v>
      </c>
      <c r="C115" s="280" t="s">
        <v>328</v>
      </c>
      <c r="D115" s="280" t="s">
        <v>489</v>
      </c>
      <c r="E115" s="281" t="s">
        <v>329</v>
      </c>
      <c r="F115" s="282" t="s">
        <v>323</v>
      </c>
      <c r="G115" s="283">
        <v>20228</v>
      </c>
      <c r="H115" s="280" t="s">
        <v>533</v>
      </c>
      <c r="I115" s="284"/>
      <c r="J115" s="139"/>
    </row>
    <row r="116" spans="2:10" s="55" customFormat="1" ht="17.149999999999999" customHeight="1" x14ac:dyDescent="0.35">
      <c r="B116" s="89">
        <v>102</v>
      </c>
      <c r="C116" s="280" t="s">
        <v>320</v>
      </c>
      <c r="D116" s="280" t="s">
        <v>312</v>
      </c>
      <c r="E116" s="281" t="s">
        <v>422</v>
      </c>
      <c r="F116" s="282"/>
      <c r="G116" s="283"/>
      <c r="H116" s="280" t="s">
        <v>494</v>
      </c>
      <c r="I116" s="284"/>
      <c r="J116" s="139"/>
    </row>
    <row r="117" spans="2:10" s="55" customFormat="1" ht="17.149999999999999" customHeight="1" x14ac:dyDescent="0.35">
      <c r="B117" s="89">
        <v>103</v>
      </c>
      <c r="C117" s="280" t="s">
        <v>268</v>
      </c>
      <c r="D117" s="280" t="s">
        <v>313</v>
      </c>
      <c r="E117" s="281" t="s">
        <v>421</v>
      </c>
      <c r="F117" s="282"/>
      <c r="G117" s="283"/>
      <c r="H117" s="280" t="s">
        <v>494</v>
      </c>
      <c r="I117" s="284"/>
      <c r="J117" s="139"/>
    </row>
    <row r="118" spans="2:10" s="55" customFormat="1" ht="17.149999999999999" customHeight="1" x14ac:dyDescent="0.35">
      <c r="B118" s="89">
        <v>104</v>
      </c>
      <c r="C118" s="280" t="s">
        <v>268</v>
      </c>
      <c r="D118" s="280" t="s">
        <v>314</v>
      </c>
      <c r="E118" s="281" t="s">
        <v>342</v>
      </c>
      <c r="F118" s="282" t="s">
        <v>323</v>
      </c>
      <c r="G118" s="283">
        <v>22298</v>
      </c>
      <c r="H118" s="280" t="s">
        <v>534</v>
      </c>
      <c r="I118" s="284"/>
      <c r="J118" s="139"/>
    </row>
    <row r="119" spans="2:10" s="55" customFormat="1" ht="17.149999999999999" customHeight="1" x14ac:dyDescent="0.35">
      <c r="B119" s="89">
        <v>105</v>
      </c>
      <c r="C119" s="280" t="s">
        <v>268</v>
      </c>
      <c r="D119" s="280" t="s">
        <v>315</v>
      </c>
      <c r="E119" s="281" t="s">
        <v>376</v>
      </c>
      <c r="F119" s="282" t="s">
        <v>323</v>
      </c>
      <c r="G119" s="283">
        <v>17336</v>
      </c>
      <c r="H119" s="280" t="s">
        <v>509</v>
      </c>
      <c r="I119" s="284"/>
      <c r="J119" s="139"/>
    </row>
    <row r="120" spans="2:10" s="55" customFormat="1" ht="17.149999999999999" customHeight="1" x14ac:dyDescent="0.35">
      <c r="B120" s="89">
        <v>106</v>
      </c>
      <c r="C120" s="280" t="s">
        <v>268</v>
      </c>
      <c r="D120" s="280" t="s">
        <v>316</v>
      </c>
      <c r="E120" s="281" t="s">
        <v>332</v>
      </c>
      <c r="F120" s="282"/>
      <c r="G120" s="283"/>
      <c r="H120" s="280" t="s">
        <v>494</v>
      </c>
      <c r="I120" s="284"/>
      <c r="J120" s="139"/>
    </row>
    <row r="121" spans="2:10" s="55" customFormat="1" ht="17.149999999999999" customHeight="1" x14ac:dyDescent="0.35">
      <c r="B121" s="89">
        <v>107</v>
      </c>
      <c r="C121" s="280" t="s">
        <v>268</v>
      </c>
      <c r="D121" s="280" t="s">
        <v>317</v>
      </c>
      <c r="E121" s="281" t="s">
        <v>423</v>
      </c>
      <c r="F121" s="282"/>
      <c r="G121" s="283"/>
      <c r="H121" s="280" t="s">
        <v>494</v>
      </c>
      <c r="I121" s="284"/>
      <c r="J121" s="139"/>
    </row>
    <row r="122" spans="2:10" s="55" customFormat="1" ht="17.149999999999999" customHeight="1" x14ac:dyDescent="0.35">
      <c r="B122" s="89">
        <v>108</v>
      </c>
      <c r="C122" s="280" t="s">
        <v>320</v>
      </c>
      <c r="D122" s="280" t="s">
        <v>490</v>
      </c>
      <c r="E122" s="281" t="s">
        <v>424</v>
      </c>
      <c r="F122" s="282"/>
      <c r="G122" s="283"/>
      <c r="H122" s="280" t="s">
        <v>494</v>
      </c>
      <c r="I122" s="284"/>
      <c r="J122" s="139"/>
    </row>
    <row r="123" spans="2:10" s="55" customFormat="1" ht="17.149999999999999" customHeight="1" x14ac:dyDescent="0.35">
      <c r="B123" s="89">
        <v>109</v>
      </c>
      <c r="C123" s="280" t="s">
        <v>268</v>
      </c>
      <c r="D123" s="280" t="s">
        <v>491</v>
      </c>
      <c r="E123" s="281" t="s">
        <v>349</v>
      </c>
      <c r="F123" s="282"/>
      <c r="G123" s="283"/>
      <c r="H123" s="280" t="s">
        <v>494</v>
      </c>
      <c r="I123" s="284"/>
      <c r="J123" s="139"/>
    </row>
    <row r="124" spans="2:10" s="55" customFormat="1" ht="17.149999999999999" customHeight="1" x14ac:dyDescent="0.35">
      <c r="B124" s="89">
        <v>110</v>
      </c>
      <c r="C124" s="280" t="s">
        <v>539</v>
      </c>
      <c r="D124" s="280" t="s">
        <v>536</v>
      </c>
      <c r="E124" s="429" t="s">
        <v>537</v>
      </c>
      <c r="F124" s="282" t="s">
        <v>323</v>
      </c>
      <c r="G124" s="283">
        <v>26286</v>
      </c>
      <c r="H124" s="282" t="s">
        <v>538</v>
      </c>
      <c r="I124" s="284"/>
      <c r="J124" s="139"/>
    </row>
    <row r="125" spans="2:10" s="55" customFormat="1" ht="17.149999999999999" customHeight="1" x14ac:dyDescent="0.35">
      <c r="B125" s="89">
        <v>111</v>
      </c>
      <c r="C125" s="280" t="s">
        <v>268</v>
      </c>
      <c r="D125" s="280" t="s">
        <v>492</v>
      </c>
      <c r="E125" s="281" t="s">
        <v>425</v>
      </c>
      <c r="F125" s="282"/>
      <c r="G125" s="283"/>
      <c r="H125" s="280" t="s">
        <v>494</v>
      </c>
      <c r="I125" s="284"/>
      <c r="J125" s="139"/>
    </row>
    <row r="126" spans="2:10" s="55" customFormat="1" ht="17.149999999999999" customHeight="1" x14ac:dyDescent="0.35">
      <c r="B126" s="89">
        <v>112</v>
      </c>
      <c r="C126" s="279" t="s">
        <v>268</v>
      </c>
      <c r="D126" s="280" t="s">
        <v>429</v>
      </c>
      <c r="E126" s="429" t="s">
        <v>544</v>
      </c>
      <c r="F126" s="430" t="s">
        <v>323</v>
      </c>
      <c r="G126" s="283">
        <v>35349</v>
      </c>
      <c r="H126" s="282" t="s">
        <v>496</v>
      </c>
      <c r="I126" s="284"/>
      <c r="J126" s="139"/>
    </row>
    <row r="127" spans="2:10" s="55" customFormat="1" ht="17.149999999999999" customHeight="1" x14ac:dyDescent="0.35">
      <c r="B127" s="89">
        <v>113</v>
      </c>
      <c r="C127" s="280" t="s">
        <v>268</v>
      </c>
      <c r="D127" s="280" t="s">
        <v>493</v>
      </c>
      <c r="E127" s="281" t="s">
        <v>373</v>
      </c>
      <c r="F127" s="282" t="s">
        <v>323</v>
      </c>
      <c r="G127" s="283">
        <v>20556</v>
      </c>
      <c r="H127" s="280" t="s">
        <v>535</v>
      </c>
      <c r="I127" s="284"/>
      <c r="J127" s="139"/>
    </row>
    <row r="128" spans="2:10" s="55" customFormat="1" ht="17.149999999999999" customHeight="1" x14ac:dyDescent="0.35">
      <c r="B128" s="89">
        <v>114</v>
      </c>
      <c r="C128" s="280"/>
      <c r="D128" s="280" t="s">
        <v>494</v>
      </c>
      <c r="E128" s="281" t="s">
        <v>494</v>
      </c>
      <c r="F128" s="282"/>
      <c r="G128" s="283"/>
      <c r="H128" s="280" t="s">
        <v>494</v>
      </c>
      <c r="I128" s="284" t="str">
        <f>UPPER(Tableau1[[#This Row],[Lieu Naiss]])</f>
        <v/>
      </c>
      <c r="J128" s="139"/>
    </row>
    <row r="129" spans="2:10" s="55" customFormat="1" ht="17.149999999999999" customHeight="1" x14ac:dyDescent="0.35">
      <c r="B129" s="89">
        <v>115</v>
      </c>
      <c r="C129" s="280"/>
      <c r="D129" s="280" t="s">
        <v>494</v>
      </c>
      <c r="E129" s="281" t="s">
        <v>494</v>
      </c>
      <c r="F129" s="282"/>
      <c r="G129" s="283"/>
      <c r="H129" s="280" t="s">
        <v>494</v>
      </c>
      <c r="I129" s="284" t="str">
        <f>UPPER(Tableau1[[#This Row],[Lieu Naiss]])</f>
        <v/>
      </c>
      <c r="J129" s="139"/>
    </row>
    <row r="130" spans="2:10" s="55" customFormat="1" ht="17.149999999999999" customHeight="1" x14ac:dyDescent="0.35">
      <c r="B130" s="89">
        <v>116</v>
      </c>
      <c r="C130" s="280"/>
      <c r="D130" s="280" t="s">
        <v>494</v>
      </c>
      <c r="E130" s="281" t="s">
        <v>494</v>
      </c>
      <c r="F130" s="282"/>
      <c r="G130" s="283"/>
      <c r="H130" s="280" t="s">
        <v>494</v>
      </c>
      <c r="I130" s="284" t="str">
        <f>UPPER(Tableau1[[#This Row],[Lieu Naiss]])</f>
        <v/>
      </c>
      <c r="J130" s="139"/>
    </row>
    <row r="131" spans="2:10" s="55" customFormat="1" ht="17.149999999999999" customHeight="1" x14ac:dyDescent="0.35">
      <c r="B131" s="89">
        <v>117</v>
      </c>
      <c r="C131" s="280"/>
      <c r="D131" s="280" t="s">
        <v>494</v>
      </c>
      <c r="E131" s="281" t="s">
        <v>494</v>
      </c>
      <c r="F131" s="282"/>
      <c r="G131" s="283"/>
      <c r="H131" s="280" t="s">
        <v>494</v>
      </c>
      <c r="I131" s="284" t="str">
        <f>UPPER(Tableau1[[#This Row],[Lieu Naiss]])</f>
        <v/>
      </c>
      <c r="J131" s="139"/>
    </row>
    <row r="132" spans="2:10" s="55" customFormat="1" ht="17.149999999999999" customHeight="1" x14ac:dyDescent="0.35">
      <c r="B132" s="89">
        <v>118</v>
      </c>
      <c r="C132" s="280"/>
      <c r="D132" s="280" t="s">
        <v>494</v>
      </c>
      <c r="E132" s="281" t="s">
        <v>494</v>
      </c>
      <c r="F132" s="282"/>
      <c r="G132" s="283"/>
      <c r="H132" s="280" t="s">
        <v>494</v>
      </c>
      <c r="I132" s="284" t="str">
        <f>UPPER(Tableau1[[#This Row],[Lieu Naiss]])</f>
        <v/>
      </c>
      <c r="J132" s="139"/>
    </row>
    <row r="133" spans="2:10" s="55" customFormat="1" ht="17.149999999999999" customHeight="1" x14ac:dyDescent="0.35">
      <c r="B133" s="89">
        <v>119</v>
      </c>
      <c r="C133" s="280"/>
      <c r="D133" s="280" t="s">
        <v>494</v>
      </c>
      <c r="E133" s="281" t="s">
        <v>494</v>
      </c>
      <c r="F133" s="282"/>
      <c r="G133" s="283"/>
      <c r="H133" s="280" t="s">
        <v>494</v>
      </c>
      <c r="I133" s="284" t="str">
        <f>UPPER(Tableau1[[#This Row],[Lieu Naiss]])</f>
        <v/>
      </c>
      <c r="J133" s="139"/>
    </row>
    <row r="134" spans="2:10" s="55" customFormat="1" ht="17.149999999999999" customHeight="1" x14ac:dyDescent="0.35">
      <c r="B134" s="89">
        <v>120</v>
      </c>
      <c r="C134" s="280"/>
      <c r="D134" s="280" t="s">
        <v>494</v>
      </c>
      <c r="E134" s="281" t="s">
        <v>494</v>
      </c>
      <c r="F134" s="282"/>
      <c r="G134" s="283"/>
      <c r="H134" s="280" t="s">
        <v>494</v>
      </c>
      <c r="I134" s="284" t="str">
        <f>UPPER(Tableau1[[#This Row],[Lieu Naiss]])</f>
        <v/>
      </c>
      <c r="J134" s="139"/>
    </row>
    <row r="135" spans="2:10" s="55" customFormat="1" ht="17.149999999999999" customHeight="1" x14ac:dyDescent="0.35">
      <c r="B135" s="89">
        <v>121</v>
      </c>
      <c r="C135" s="280"/>
      <c r="D135" s="280" t="s">
        <v>494</v>
      </c>
      <c r="E135" s="281" t="s">
        <v>494</v>
      </c>
      <c r="F135" s="282"/>
      <c r="G135" s="283"/>
      <c r="H135" s="280" t="s">
        <v>494</v>
      </c>
      <c r="I135" s="284" t="str">
        <f>UPPER(Tableau1[[#This Row],[Lieu Naiss]])</f>
        <v/>
      </c>
      <c r="J135" s="139"/>
    </row>
    <row r="136" spans="2:10" s="55" customFormat="1" ht="17.149999999999999" customHeight="1" x14ac:dyDescent="0.35">
      <c r="B136" s="89">
        <v>122</v>
      </c>
      <c r="C136" s="280"/>
      <c r="D136" s="280" t="s">
        <v>494</v>
      </c>
      <c r="E136" s="281" t="s">
        <v>494</v>
      </c>
      <c r="F136" s="282"/>
      <c r="G136" s="283"/>
      <c r="H136" s="280" t="s">
        <v>494</v>
      </c>
      <c r="I136" s="284" t="str">
        <f>UPPER(Tableau1[[#This Row],[Lieu Naiss]])</f>
        <v/>
      </c>
      <c r="J136" s="139"/>
    </row>
    <row r="137" spans="2:10" s="55" customFormat="1" ht="17.149999999999999" customHeight="1" x14ac:dyDescent="0.35">
      <c r="B137" s="89">
        <v>123</v>
      </c>
      <c r="C137" s="280"/>
      <c r="D137" s="280" t="s">
        <v>494</v>
      </c>
      <c r="E137" s="281" t="s">
        <v>494</v>
      </c>
      <c r="F137" s="282"/>
      <c r="G137" s="283"/>
      <c r="H137" s="280" t="s">
        <v>494</v>
      </c>
      <c r="I137" s="284" t="str">
        <f>UPPER(Tableau1[[#This Row],[Lieu Naiss]])</f>
        <v/>
      </c>
      <c r="J137" s="139"/>
    </row>
    <row r="138" spans="2:10" s="55" customFormat="1" ht="17.149999999999999" customHeight="1" x14ac:dyDescent="0.35">
      <c r="B138" s="89">
        <v>124</v>
      </c>
      <c r="C138" s="280"/>
      <c r="D138" s="280" t="s">
        <v>494</v>
      </c>
      <c r="E138" s="281" t="s">
        <v>494</v>
      </c>
      <c r="F138" s="282"/>
      <c r="G138" s="283"/>
      <c r="H138" s="280" t="s">
        <v>494</v>
      </c>
      <c r="I138" s="284" t="str">
        <f>UPPER(Tableau1[[#This Row],[Lieu Naiss]])</f>
        <v/>
      </c>
      <c r="J138" s="139"/>
    </row>
    <row r="139" spans="2:10" s="55" customFormat="1" ht="17.149999999999999" customHeight="1" x14ac:dyDescent="0.35">
      <c r="B139" s="89">
        <v>125</v>
      </c>
      <c r="C139" s="280"/>
      <c r="D139" s="280" t="s">
        <v>494</v>
      </c>
      <c r="E139" s="281" t="s">
        <v>494</v>
      </c>
      <c r="F139" s="282"/>
      <c r="G139" s="283"/>
      <c r="H139" s="280" t="s">
        <v>494</v>
      </c>
      <c r="I139" s="284" t="str">
        <f>UPPER(Tableau1[[#This Row],[Lieu Naiss]])</f>
        <v/>
      </c>
      <c r="J139" s="139"/>
    </row>
    <row r="140" spans="2:10" s="55" customFormat="1" ht="17.149999999999999" customHeight="1" x14ac:dyDescent="0.35">
      <c r="B140" s="89">
        <v>126</v>
      </c>
      <c r="C140" s="280"/>
      <c r="D140" s="280" t="s">
        <v>494</v>
      </c>
      <c r="E140" s="281" t="s">
        <v>494</v>
      </c>
      <c r="F140" s="282"/>
      <c r="G140" s="283"/>
      <c r="H140" s="280" t="s">
        <v>494</v>
      </c>
      <c r="I140" s="284" t="str">
        <f>UPPER(Tableau1[[#This Row],[Lieu Naiss]])</f>
        <v/>
      </c>
      <c r="J140" s="139"/>
    </row>
    <row r="141" spans="2:10" s="55" customFormat="1" ht="17.149999999999999" customHeight="1" x14ac:dyDescent="0.35">
      <c r="B141" s="89">
        <v>127</v>
      </c>
      <c r="C141" s="280"/>
      <c r="D141" s="280" t="s">
        <v>494</v>
      </c>
      <c r="E141" s="281" t="s">
        <v>494</v>
      </c>
      <c r="F141" s="282"/>
      <c r="G141" s="283"/>
      <c r="H141" s="280" t="s">
        <v>494</v>
      </c>
      <c r="I141" s="284" t="str">
        <f>UPPER(Tableau1[[#This Row],[Lieu Naiss]])</f>
        <v/>
      </c>
      <c r="J141" s="139"/>
    </row>
    <row r="142" spans="2:10" s="55" customFormat="1" ht="17.149999999999999" customHeight="1" x14ac:dyDescent="0.35">
      <c r="B142" s="89">
        <v>128</v>
      </c>
      <c r="C142" s="280"/>
      <c r="D142" s="280" t="s">
        <v>494</v>
      </c>
      <c r="E142" s="281" t="s">
        <v>494</v>
      </c>
      <c r="F142" s="282"/>
      <c r="G142" s="283"/>
      <c r="H142" s="280" t="s">
        <v>494</v>
      </c>
      <c r="I142" s="284" t="str">
        <f>UPPER(Tableau1[[#This Row],[Lieu Naiss]])</f>
        <v/>
      </c>
      <c r="J142" s="139"/>
    </row>
    <row r="143" spans="2:10" s="55" customFormat="1" ht="17.149999999999999" customHeight="1" x14ac:dyDescent="0.35">
      <c r="B143" s="89">
        <v>129</v>
      </c>
      <c r="C143" s="280"/>
      <c r="D143" s="280" t="s">
        <v>494</v>
      </c>
      <c r="E143" s="281" t="s">
        <v>494</v>
      </c>
      <c r="F143" s="282"/>
      <c r="G143" s="283"/>
      <c r="H143" s="280" t="s">
        <v>494</v>
      </c>
      <c r="I143" s="284" t="str">
        <f>UPPER(Tableau1[[#This Row],[Lieu Naiss]])</f>
        <v/>
      </c>
      <c r="J143" s="139"/>
    </row>
    <row r="144" spans="2:10" s="55" customFormat="1" ht="17.149999999999999" customHeight="1" x14ac:dyDescent="0.35">
      <c r="B144" s="89">
        <v>130</v>
      </c>
      <c r="C144" s="280"/>
      <c r="D144" s="280" t="s">
        <v>494</v>
      </c>
      <c r="E144" s="281" t="s">
        <v>494</v>
      </c>
      <c r="F144" s="282"/>
      <c r="G144" s="283"/>
      <c r="H144" s="280" t="s">
        <v>494</v>
      </c>
      <c r="I144" s="284" t="str">
        <f>UPPER(Tableau1[[#This Row],[Lieu Naiss]])</f>
        <v/>
      </c>
      <c r="J144" s="139"/>
    </row>
    <row r="145" spans="2:10" s="55" customFormat="1" ht="17.149999999999999" customHeight="1" x14ac:dyDescent="0.35">
      <c r="B145" s="89">
        <v>131</v>
      </c>
      <c r="C145" s="280"/>
      <c r="D145" s="280" t="s">
        <v>494</v>
      </c>
      <c r="E145" s="281" t="s">
        <v>494</v>
      </c>
      <c r="F145" s="282"/>
      <c r="G145" s="283"/>
      <c r="H145" s="280" t="s">
        <v>494</v>
      </c>
      <c r="I145" s="284" t="str">
        <f>UPPER(Tableau1[[#This Row],[Lieu Naiss]])</f>
        <v/>
      </c>
      <c r="J145" s="139"/>
    </row>
    <row r="146" spans="2:10" s="55" customFormat="1" ht="17.149999999999999" customHeight="1" x14ac:dyDescent="0.35">
      <c r="B146" s="89">
        <v>132</v>
      </c>
      <c r="C146" s="280"/>
      <c r="D146" s="280" t="s">
        <v>494</v>
      </c>
      <c r="E146" s="281" t="s">
        <v>494</v>
      </c>
      <c r="F146" s="282"/>
      <c r="G146" s="283"/>
      <c r="H146" s="280" t="s">
        <v>494</v>
      </c>
      <c r="I146" s="284" t="str">
        <f>UPPER(Tableau1[[#This Row],[Lieu Naiss]])</f>
        <v/>
      </c>
      <c r="J146" s="139"/>
    </row>
    <row r="147" spans="2:10" s="55" customFormat="1" ht="17.149999999999999" customHeight="1" x14ac:dyDescent="0.35">
      <c r="B147" s="89">
        <v>133</v>
      </c>
      <c r="C147" s="280"/>
      <c r="D147" s="280" t="s">
        <v>494</v>
      </c>
      <c r="E147" s="281" t="s">
        <v>494</v>
      </c>
      <c r="F147" s="282"/>
      <c r="G147" s="283"/>
      <c r="H147" s="280" t="s">
        <v>494</v>
      </c>
      <c r="I147" s="284" t="str">
        <f>UPPER(Tableau1[[#This Row],[Lieu Naiss]])</f>
        <v/>
      </c>
      <c r="J147" s="139"/>
    </row>
    <row r="148" spans="2:10" s="55" customFormat="1" ht="17.149999999999999" customHeight="1" x14ac:dyDescent="0.35">
      <c r="B148" s="89">
        <v>134</v>
      </c>
      <c r="C148" s="280"/>
      <c r="D148" s="280" t="s">
        <v>494</v>
      </c>
      <c r="E148" s="281" t="s">
        <v>494</v>
      </c>
      <c r="F148" s="282"/>
      <c r="G148" s="283"/>
      <c r="H148" s="280" t="s">
        <v>494</v>
      </c>
      <c r="I148" s="284" t="str">
        <f>UPPER(Tableau1[[#This Row],[Lieu Naiss]])</f>
        <v/>
      </c>
      <c r="J148" s="139"/>
    </row>
    <row r="149" spans="2:10" s="55" customFormat="1" ht="17.149999999999999" customHeight="1" x14ac:dyDescent="0.35">
      <c r="B149" s="89">
        <v>135</v>
      </c>
      <c r="C149" s="280"/>
      <c r="D149" s="280" t="s">
        <v>494</v>
      </c>
      <c r="E149" s="281" t="s">
        <v>494</v>
      </c>
      <c r="F149" s="282"/>
      <c r="G149" s="283"/>
      <c r="H149" s="280" t="s">
        <v>494</v>
      </c>
      <c r="I149" s="284" t="str">
        <f>UPPER(Tableau1[[#This Row],[Lieu Naiss]])</f>
        <v/>
      </c>
      <c r="J149" s="139"/>
    </row>
    <row r="150" spans="2:10" s="55" customFormat="1" ht="17.149999999999999" customHeight="1" x14ac:dyDescent="0.35">
      <c r="B150" s="89">
        <v>136</v>
      </c>
      <c r="C150" s="280"/>
      <c r="D150" s="280" t="s">
        <v>494</v>
      </c>
      <c r="E150" s="281" t="s">
        <v>494</v>
      </c>
      <c r="F150" s="282"/>
      <c r="G150" s="283"/>
      <c r="H150" s="280" t="s">
        <v>494</v>
      </c>
      <c r="I150" s="284" t="str">
        <f>UPPER(Tableau1[[#This Row],[Lieu Naiss]])</f>
        <v/>
      </c>
      <c r="J150" s="139"/>
    </row>
    <row r="151" spans="2:10" s="55" customFormat="1" ht="17.149999999999999" customHeight="1" x14ac:dyDescent="0.35">
      <c r="B151" s="89">
        <v>137</v>
      </c>
      <c r="C151" s="280"/>
      <c r="D151" s="280" t="s">
        <v>494</v>
      </c>
      <c r="E151" s="281" t="s">
        <v>494</v>
      </c>
      <c r="F151" s="282"/>
      <c r="G151" s="283"/>
      <c r="H151" s="280" t="s">
        <v>494</v>
      </c>
      <c r="I151" s="284" t="str">
        <f>UPPER(Tableau1[[#This Row],[Lieu Naiss]])</f>
        <v/>
      </c>
      <c r="J151" s="139"/>
    </row>
    <row r="152" spans="2:10" s="55" customFormat="1" ht="17.149999999999999" customHeight="1" x14ac:dyDescent="0.35">
      <c r="B152" s="89">
        <v>138</v>
      </c>
      <c r="C152" s="280"/>
      <c r="D152" s="280" t="s">
        <v>494</v>
      </c>
      <c r="E152" s="281" t="s">
        <v>494</v>
      </c>
      <c r="F152" s="282"/>
      <c r="G152" s="283"/>
      <c r="H152" s="280" t="s">
        <v>494</v>
      </c>
      <c r="I152" s="284" t="str">
        <f>UPPER(Tableau1[[#This Row],[Lieu Naiss]])</f>
        <v/>
      </c>
      <c r="J152" s="139"/>
    </row>
    <row r="153" spans="2:10" s="55" customFormat="1" ht="17.149999999999999" customHeight="1" x14ac:dyDescent="0.35">
      <c r="B153" s="89">
        <v>139</v>
      </c>
      <c r="C153" s="280"/>
      <c r="D153" s="280" t="s">
        <v>494</v>
      </c>
      <c r="E153" s="281" t="s">
        <v>494</v>
      </c>
      <c r="F153" s="282"/>
      <c r="G153" s="283"/>
      <c r="H153" s="280" t="s">
        <v>494</v>
      </c>
      <c r="I153" s="284" t="str">
        <f>UPPER(Tableau1[[#This Row],[Lieu Naiss]])</f>
        <v/>
      </c>
      <c r="J153" s="139"/>
    </row>
    <row r="154" spans="2:10" s="55" customFormat="1" ht="17.149999999999999" customHeight="1" x14ac:dyDescent="0.35">
      <c r="B154" s="89">
        <v>140</v>
      </c>
      <c r="C154" s="280"/>
      <c r="D154" s="280" t="s">
        <v>494</v>
      </c>
      <c r="E154" s="281" t="s">
        <v>494</v>
      </c>
      <c r="F154" s="282"/>
      <c r="G154" s="283"/>
      <c r="H154" s="280" t="s">
        <v>494</v>
      </c>
      <c r="I154" s="284" t="str">
        <f>UPPER(Tableau1[[#This Row],[Lieu Naiss]])</f>
        <v/>
      </c>
      <c r="J154" s="139"/>
    </row>
    <row r="155" spans="2:10" s="55" customFormat="1" ht="17.149999999999999" customHeight="1" x14ac:dyDescent="0.35">
      <c r="B155" s="89">
        <v>141</v>
      </c>
      <c r="C155" s="280"/>
      <c r="D155" s="280" t="s">
        <v>494</v>
      </c>
      <c r="E155" s="281" t="s">
        <v>494</v>
      </c>
      <c r="F155" s="282"/>
      <c r="G155" s="283"/>
      <c r="H155" s="280" t="s">
        <v>494</v>
      </c>
      <c r="I155" s="284" t="str">
        <f>UPPER(Tableau1[[#This Row],[Lieu Naiss]])</f>
        <v/>
      </c>
      <c r="J155" s="139"/>
    </row>
    <row r="156" spans="2:10" s="55" customFormat="1" ht="17.149999999999999" customHeight="1" x14ac:dyDescent="0.35">
      <c r="B156" s="89">
        <v>142</v>
      </c>
      <c r="C156" s="280"/>
      <c r="D156" s="280" t="s">
        <v>494</v>
      </c>
      <c r="E156" s="281" t="s">
        <v>494</v>
      </c>
      <c r="F156" s="282"/>
      <c r="G156" s="283"/>
      <c r="H156" s="280" t="s">
        <v>494</v>
      </c>
      <c r="I156" s="284" t="str">
        <f>UPPER(Tableau1[[#This Row],[Lieu Naiss]])</f>
        <v/>
      </c>
      <c r="J156" s="139"/>
    </row>
    <row r="157" spans="2:10" s="55" customFormat="1" ht="17.149999999999999" customHeight="1" x14ac:dyDescent="0.35">
      <c r="B157" s="89">
        <v>143</v>
      </c>
      <c r="C157" s="280"/>
      <c r="D157" s="280" t="s">
        <v>494</v>
      </c>
      <c r="E157" s="281" t="s">
        <v>494</v>
      </c>
      <c r="F157" s="282"/>
      <c r="G157" s="283"/>
      <c r="H157" s="280" t="s">
        <v>494</v>
      </c>
      <c r="I157" s="284" t="str">
        <f>UPPER(Tableau1[[#This Row],[Lieu Naiss]])</f>
        <v/>
      </c>
      <c r="J157" s="139"/>
    </row>
    <row r="158" spans="2:10" s="55" customFormat="1" ht="17.149999999999999" customHeight="1" x14ac:dyDescent="0.35">
      <c r="B158" s="89">
        <v>144</v>
      </c>
      <c r="C158" s="280"/>
      <c r="D158" s="280" t="s">
        <v>494</v>
      </c>
      <c r="E158" s="281" t="s">
        <v>494</v>
      </c>
      <c r="F158" s="282"/>
      <c r="G158" s="283"/>
      <c r="H158" s="280" t="s">
        <v>494</v>
      </c>
      <c r="I158" s="284" t="str">
        <f>UPPER(Tableau1[[#This Row],[Lieu Naiss]])</f>
        <v/>
      </c>
      <c r="J158" s="139"/>
    </row>
    <row r="159" spans="2:10" s="55" customFormat="1" ht="17.149999999999999" customHeight="1" x14ac:dyDescent="0.35">
      <c r="B159" s="89">
        <v>145</v>
      </c>
      <c r="C159" s="280"/>
      <c r="D159" s="280" t="s">
        <v>494</v>
      </c>
      <c r="E159" s="281" t="s">
        <v>494</v>
      </c>
      <c r="F159" s="282"/>
      <c r="G159" s="283"/>
      <c r="H159" s="280" t="s">
        <v>494</v>
      </c>
      <c r="I159" s="284" t="str">
        <f>UPPER(Tableau1[[#This Row],[Lieu Naiss]])</f>
        <v/>
      </c>
      <c r="J159" s="139"/>
    </row>
    <row r="160" spans="2:10" s="55" customFormat="1" ht="17.149999999999999" customHeight="1" x14ac:dyDescent="0.35">
      <c r="B160" s="89">
        <v>146</v>
      </c>
      <c r="C160" s="280"/>
      <c r="D160" s="280" t="s">
        <v>494</v>
      </c>
      <c r="E160" s="281" t="s">
        <v>494</v>
      </c>
      <c r="F160" s="282"/>
      <c r="G160" s="283"/>
      <c r="H160" s="280" t="s">
        <v>494</v>
      </c>
      <c r="I160" s="284" t="str">
        <f>UPPER(Tableau1[[#This Row],[Lieu Naiss]])</f>
        <v/>
      </c>
      <c r="J160" s="139"/>
    </row>
    <row r="161" spans="2:10" s="55" customFormat="1" ht="17.149999999999999" customHeight="1" x14ac:dyDescent="0.35">
      <c r="B161" s="89">
        <v>147</v>
      </c>
      <c r="C161" s="280"/>
      <c r="D161" s="280" t="s">
        <v>494</v>
      </c>
      <c r="E161" s="281" t="s">
        <v>494</v>
      </c>
      <c r="F161" s="282"/>
      <c r="G161" s="283"/>
      <c r="H161" s="280" t="s">
        <v>494</v>
      </c>
      <c r="I161" s="284" t="str">
        <f>UPPER(Tableau1[[#This Row],[Lieu Naiss]])</f>
        <v/>
      </c>
      <c r="J161" s="139"/>
    </row>
    <row r="162" spans="2:10" s="55" customFormat="1" ht="17.149999999999999" customHeight="1" x14ac:dyDescent="0.35">
      <c r="B162" s="89">
        <v>148</v>
      </c>
      <c r="C162" s="280"/>
      <c r="D162" s="280" t="s">
        <v>494</v>
      </c>
      <c r="E162" s="281" t="s">
        <v>494</v>
      </c>
      <c r="F162" s="282"/>
      <c r="G162" s="283"/>
      <c r="H162" s="280" t="s">
        <v>494</v>
      </c>
      <c r="I162" s="284" t="str">
        <f>UPPER(Tableau1[[#This Row],[Lieu Naiss]])</f>
        <v/>
      </c>
      <c r="J162" s="139"/>
    </row>
    <row r="163" spans="2:10" s="55" customFormat="1" ht="17.149999999999999" customHeight="1" x14ac:dyDescent="0.35">
      <c r="B163" s="89">
        <v>149</v>
      </c>
      <c r="C163" s="280"/>
      <c r="D163" s="280" t="s">
        <v>494</v>
      </c>
      <c r="E163" s="281" t="s">
        <v>494</v>
      </c>
      <c r="F163" s="282"/>
      <c r="G163" s="283"/>
      <c r="H163" s="280" t="s">
        <v>494</v>
      </c>
      <c r="I163" s="284" t="str">
        <f>UPPER(Tableau1[[#This Row],[Lieu Naiss]])</f>
        <v/>
      </c>
      <c r="J163" s="139"/>
    </row>
    <row r="164" spans="2:10" s="55" customFormat="1" ht="17.149999999999999" customHeight="1" x14ac:dyDescent="0.35">
      <c r="B164" s="89">
        <v>150</v>
      </c>
      <c r="C164" s="280"/>
      <c r="D164" s="280" t="s">
        <v>494</v>
      </c>
      <c r="E164" s="281" t="s">
        <v>494</v>
      </c>
      <c r="F164" s="282"/>
      <c r="G164" s="283"/>
      <c r="H164" s="280" t="s">
        <v>494</v>
      </c>
      <c r="I164" s="284" t="str">
        <f>UPPER(Tableau1[[#This Row],[Lieu Naiss]])</f>
        <v/>
      </c>
      <c r="J164" s="139"/>
    </row>
    <row r="165" spans="2:10" s="55" customFormat="1" ht="17.149999999999999" customHeight="1" x14ac:dyDescent="0.35">
      <c r="B165" s="89">
        <v>151</v>
      </c>
      <c r="C165" s="280"/>
      <c r="D165" s="280" t="s">
        <v>494</v>
      </c>
      <c r="E165" s="281" t="s">
        <v>494</v>
      </c>
      <c r="F165" s="282"/>
      <c r="G165" s="283"/>
      <c r="H165" s="280" t="s">
        <v>494</v>
      </c>
      <c r="I165" s="284" t="str">
        <f>UPPER(Tableau1[[#This Row],[Lieu Naiss]])</f>
        <v/>
      </c>
      <c r="J165" s="139"/>
    </row>
    <row r="166" spans="2:10" s="55" customFormat="1" ht="17.149999999999999" customHeight="1" x14ac:dyDescent="0.35">
      <c r="B166" s="89">
        <v>152</v>
      </c>
      <c r="C166" s="280"/>
      <c r="D166" s="280" t="s">
        <v>494</v>
      </c>
      <c r="E166" s="281" t="s">
        <v>494</v>
      </c>
      <c r="F166" s="282"/>
      <c r="G166" s="283"/>
      <c r="H166" s="280" t="s">
        <v>494</v>
      </c>
      <c r="I166" s="284" t="str">
        <f>UPPER(Tableau1[[#This Row],[Lieu Naiss]])</f>
        <v/>
      </c>
      <c r="J166" s="139"/>
    </row>
    <row r="167" spans="2:10" s="55" customFormat="1" ht="17.149999999999999" customHeight="1" x14ac:dyDescent="0.35">
      <c r="B167" s="89">
        <v>153</v>
      </c>
      <c r="C167" s="280"/>
      <c r="D167" s="280" t="s">
        <v>494</v>
      </c>
      <c r="E167" s="281" t="s">
        <v>494</v>
      </c>
      <c r="F167" s="282"/>
      <c r="G167" s="283"/>
      <c r="H167" s="280" t="s">
        <v>494</v>
      </c>
      <c r="I167" s="284" t="str">
        <f>UPPER(Tableau1[[#This Row],[Lieu Naiss]])</f>
        <v/>
      </c>
      <c r="J167" s="139"/>
    </row>
    <row r="168" spans="2:10" s="55" customFormat="1" ht="17.149999999999999" customHeight="1" x14ac:dyDescent="0.35">
      <c r="B168" s="89">
        <v>154</v>
      </c>
      <c r="C168" s="280"/>
      <c r="D168" s="280" t="s">
        <v>494</v>
      </c>
      <c r="E168" s="281" t="s">
        <v>494</v>
      </c>
      <c r="F168" s="282"/>
      <c r="G168" s="283"/>
      <c r="H168" s="280" t="s">
        <v>494</v>
      </c>
      <c r="I168" s="284" t="str">
        <f>UPPER(Tableau1[[#This Row],[Lieu Naiss]])</f>
        <v/>
      </c>
      <c r="J168" s="139"/>
    </row>
    <row r="169" spans="2:10" s="55" customFormat="1" ht="17.149999999999999" customHeight="1" x14ac:dyDescent="0.35">
      <c r="B169" s="89">
        <v>155</v>
      </c>
      <c r="C169" s="280"/>
      <c r="D169" s="280" t="s">
        <v>494</v>
      </c>
      <c r="E169" s="281" t="s">
        <v>494</v>
      </c>
      <c r="F169" s="282"/>
      <c r="G169" s="283"/>
      <c r="H169" s="280" t="s">
        <v>494</v>
      </c>
      <c r="I169" s="284" t="str">
        <f>UPPER(Tableau1[[#This Row],[Lieu Naiss]])</f>
        <v/>
      </c>
      <c r="J169" s="139"/>
    </row>
    <row r="170" spans="2:10" s="55" customFormat="1" ht="17.149999999999999" customHeight="1" x14ac:dyDescent="0.35">
      <c r="B170" s="89">
        <v>156</v>
      </c>
      <c r="C170" s="280"/>
      <c r="D170" s="280" t="s">
        <v>494</v>
      </c>
      <c r="E170" s="281" t="s">
        <v>494</v>
      </c>
      <c r="F170" s="282"/>
      <c r="G170" s="283"/>
      <c r="H170" s="280" t="s">
        <v>494</v>
      </c>
      <c r="I170" s="284" t="str">
        <f>UPPER(Tableau1[[#This Row],[Lieu Naiss]])</f>
        <v/>
      </c>
      <c r="J170" s="139"/>
    </row>
    <row r="171" spans="2:10" s="55" customFormat="1" ht="17.149999999999999" customHeight="1" x14ac:dyDescent="0.35">
      <c r="B171" s="89">
        <v>157</v>
      </c>
      <c r="C171" s="280"/>
      <c r="D171" s="280" t="s">
        <v>494</v>
      </c>
      <c r="E171" s="281" t="s">
        <v>494</v>
      </c>
      <c r="F171" s="282"/>
      <c r="G171" s="283"/>
      <c r="H171" s="280" t="s">
        <v>494</v>
      </c>
      <c r="I171" s="284" t="str">
        <f>UPPER(Tableau1[[#This Row],[Lieu Naiss]])</f>
        <v/>
      </c>
      <c r="J171" s="139"/>
    </row>
    <row r="172" spans="2:10" s="55" customFormat="1" ht="17.149999999999999" customHeight="1" x14ac:dyDescent="0.35">
      <c r="B172" s="89">
        <v>158</v>
      </c>
      <c r="C172" s="280"/>
      <c r="D172" s="280" t="s">
        <v>494</v>
      </c>
      <c r="E172" s="281" t="s">
        <v>494</v>
      </c>
      <c r="F172" s="282"/>
      <c r="G172" s="283"/>
      <c r="H172" s="280" t="s">
        <v>494</v>
      </c>
      <c r="I172" s="284" t="str">
        <f>UPPER(Tableau1[[#This Row],[Lieu Naiss]])</f>
        <v/>
      </c>
      <c r="J172" s="139"/>
    </row>
    <row r="173" spans="2:10" s="55" customFormat="1" ht="17.149999999999999" customHeight="1" x14ac:dyDescent="0.35">
      <c r="B173" s="89">
        <v>159</v>
      </c>
      <c r="C173" s="280"/>
      <c r="D173" s="280" t="s">
        <v>494</v>
      </c>
      <c r="E173" s="281" t="s">
        <v>494</v>
      </c>
      <c r="F173" s="282"/>
      <c r="G173" s="283"/>
      <c r="H173" s="280" t="s">
        <v>494</v>
      </c>
      <c r="I173" s="284" t="str">
        <f>UPPER(Tableau1[[#This Row],[Lieu Naiss]])</f>
        <v/>
      </c>
      <c r="J173" s="139"/>
    </row>
    <row r="174" spans="2:10" s="55" customFormat="1" ht="17.149999999999999" customHeight="1" x14ac:dyDescent="0.35">
      <c r="B174" s="89">
        <v>160</v>
      </c>
      <c r="C174" s="280"/>
      <c r="D174" s="280" t="s">
        <v>494</v>
      </c>
      <c r="E174" s="281" t="s">
        <v>494</v>
      </c>
      <c r="F174" s="282"/>
      <c r="G174" s="283"/>
      <c r="H174" s="280" t="s">
        <v>494</v>
      </c>
      <c r="I174" s="284" t="str">
        <f>UPPER(Tableau1[[#This Row],[Lieu Naiss]])</f>
        <v/>
      </c>
      <c r="J174" s="139"/>
    </row>
    <row r="175" spans="2:10" s="55" customFormat="1" ht="17.149999999999999" customHeight="1" x14ac:dyDescent="0.35">
      <c r="B175" s="89">
        <v>161</v>
      </c>
      <c r="C175" s="280"/>
      <c r="D175" s="280" t="s">
        <v>494</v>
      </c>
      <c r="E175" s="281" t="s">
        <v>494</v>
      </c>
      <c r="F175" s="282"/>
      <c r="G175" s="283"/>
      <c r="H175" s="280" t="s">
        <v>494</v>
      </c>
      <c r="I175" s="284" t="str">
        <f>UPPER(Tableau1[[#This Row],[Lieu Naiss]])</f>
        <v/>
      </c>
      <c r="J175" s="139"/>
    </row>
    <row r="176" spans="2:10" s="55" customFormat="1" ht="17.149999999999999" customHeight="1" x14ac:dyDescent="0.35">
      <c r="B176" s="89">
        <v>162</v>
      </c>
      <c r="C176" s="280"/>
      <c r="D176" s="280" t="s">
        <v>494</v>
      </c>
      <c r="E176" s="281" t="s">
        <v>494</v>
      </c>
      <c r="F176" s="282"/>
      <c r="G176" s="283"/>
      <c r="H176" s="280" t="s">
        <v>494</v>
      </c>
      <c r="I176" s="284" t="str">
        <f>UPPER(Tableau1[[#This Row],[Lieu Naiss]])</f>
        <v/>
      </c>
      <c r="J176" s="139"/>
    </row>
    <row r="177" spans="2:10" s="55" customFormat="1" ht="17.149999999999999" customHeight="1" x14ac:dyDescent="0.35">
      <c r="B177" s="89">
        <v>163</v>
      </c>
      <c r="C177" s="280"/>
      <c r="D177" s="280" t="s">
        <v>494</v>
      </c>
      <c r="E177" s="281" t="s">
        <v>494</v>
      </c>
      <c r="F177" s="282"/>
      <c r="G177" s="283"/>
      <c r="H177" s="280" t="s">
        <v>494</v>
      </c>
      <c r="I177" s="284" t="str">
        <f>UPPER(Tableau1[[#This Row],[Lieu Naiss]])</f>
        <v/>
      </c>
      <c r="J177" s="139"/>
    </row>
    <row r="178" spans="2:10" s="55" customFormat="1" ht="17.149999999999999" customHeight="1" x14ac:dyDescent="0.35">
      <c r="B178" s="89">
        <v>164</v>
      </c>
      <c r="C178" s="279"/>
      <c r="D178" s="280" t="s">
        <v>494</v>
      </c>
      <c r="E178" s="280" t="s">
        <v>494</v>
      </c>
      <c r="F178" s="281"/>
      <c r="G178" s="282"/>
      <c r="H178" s="283" t="s">
        <v>494</v>
      </c>
      <c r="I178" s="284" t="str">
        <f>UPPER(Tableau1[[#This Row],[Lieu Naiss]])</f>
        <v/>
      </c>
      <c r="J178" s="139"/>
    </row>
    <row r="179" spans="2:10" s="55" customFormat="1" ht="17.149999999999999" customHeight="1" x14ac:dyDescent="0.35">
      <c r="B179" s="89">
        <v>165</v>
      </c>
      <c r="C179" s="279"/>
      <c r="D179" s="280" t="s">
        <v>494</v>
      </c>
      <c r="E179" s="280" t="s">
        <v>494</v>
      </c>
      <c r="F179" s="281"/>
      <c r="G179" s="282"/>
      <c r="H179" s="283" t="s">
        <v>494</v>
      </c>
      <c r="I179" s="284" t="str">
        <f>UPPER(Tableau1[[#This Row],[Lieu Naiss]])</f>
        <v/>
      </c>
      <c r="J179" s="139"/>
    </row>
    <row r="180" spans="2:10" s="55" customFormat="1" ht="17.149999999999999" customHeight="1" x14ac:dyDescent="0.35">
      <c r="B180" s="89">
        <v>166</v>
      </c>
      <c r="C180" s="279"/>
      <c r="D180" s="280" t="s">
        <v>494</v>
      </c>
      <c r="E180" s="280" t="s">
        <v>494</v>
      </c>
      <c r="F180" s="281"/>
      <c r="G180" s="282"/>
      <c r="H180" s="283" t="s">
        <v>494</v>
      </c>
      <c r="I180" s="284" t="str">
        <f>UPPER(Tableau1[[#This Row],[Lieu Naiss]])</f>
        <v/>
      </c>
      <c r="J180" s="139"/>
    </row>
    <row r="181" spans="2:10" s="55" customFormat="1" ht="17.149999999999999" customHeight="1" x14ac:dyDescent="0.35">
      <c r="B181" s="89">
        <v>167</v>
      </c>
      <c r="C181" s="279"/>
      <c r="D181" s="280" t="s">
        <v>494</v>
      </c>
      <c r="E181" s="280" t="s">
        <v>494</v>
      </c>
      <c r="F181" s="281"/>
      <c r="G181" s="282"/>
      <c r="H181" s="283" t="s">
        <v>494</v>
      </c>
      <c r="I181" s="284" t="str">
        <f>UPPER(Tableau1[[#This Row],[Lieu Naiss]])</f>
        <v/>
      </c>
      <c r="J181" s="139"/>
    </row>
    <row r="182" spans="2:10" s="55" customFormat="1" ht="17.149999999999999" customHeight="1" x14ac:dyDescent="0.35">
      <c r="B182" s="89">
        <v>168</v>
      </c>
      <c r="C182" s="279"/>
      <c r="D182" s="280" t="s">
        <v>494</v>
      </c>
      <c r="E182" s="280" t="s">
        <v>494</v>
      </c>
      <c r="F182" s="281"/>
      <c r="G182" s="282"/>
      <c r="H182" s="283" t="s">
        <v>494</v>
      </c>
      <c r="I182" s="284" t="str">
        <f>UPPER(Tableau1[[#This Row],[Lieu Naiss]])</f>
        <v/>
      </c>
      <c r="J182" s="139"/>
    </row>
    <row r="183" spans="2:10" s="55" customFormat="1" ht="17.149999999999999" customHeight="1" x14ac:dyDescent="0.35">
      <c r="B183" s="89">
        <v>169</v>
      </c>
      <c r="C183" s="279"/>
      <c r="D183" s="280" t="s">
        <v>494</v>
      </c>
      <c r="E183" s="280" t="s">
        <v>494</v>
      </c>
      <c r="F183" s="281"/>
      <c r="G183" s="282"/>
      <c r="H183" s="283" t="s">
        <v>494</v>
      </c>
      <c r="I183" s="284" t="str">
        <f>UPPER(Tableau1[[#This Row],[Lieu Naiss]])</f>
        <v/>
      </c>
      <c r="J183" s="139"/>
    </row>
    <row r="184" spans="2:10" s="55" customFormat="1" ht="17.149999999999999" customHeight="1" x14ac:dyDescent="0.35">
      <c r="B184" s="89">
        <v>170</v>
      </c>
      <c r="C184" s="279"/>
      <c r="D184" s="280" t="s">
        <v>494</v>
      </c>
      <c r="E184" s="280" t="s">
        <v>494</v>
      </c>
      <c r="F184" s="281"/>
      <c r="G184" s="282"/>
      <c r="H184" s="283" t="s">
        <v>494</v>
      </c>
      <c r="I184" s="284" t="str">
        <f>UPPER(Tableau1[[#This Row],[Lieu Naiss]])</f>
        <v/>
      </c>
      <c r="J184" s="139"/>
    </row>
    <row r="185" spans="2:10" s="55" customFormat="1" ht="17.149999999999999" customHeight="1" x14ac:dyDescent="0.35">
      <c r="B185" s="89">
        <v>171</v>
      </c>
      <c r="C185" s="279"/>
      <c r="D185" s="280" t="s">
        <v>494</v>
      </c>
      <c r="E185" s="280" t="s">
        <v>494</v>
      </c>
      <c r="F185" s="281"/>
      <c r="G185" s="282"/>
      <c r="H185" s="283" t="s">
        <v>494</v>
      </c>
      <c r="I185" s="284" t="str">
        <f>UPPER(Tableau1[[#This Row],[Lieu Naiss]])</f>
        <v/>
      </c>
      <c r="J185" s="139"/>
    </row>
    <row r="186" spans="2:10" s="55" customFormat="1" ht="17.149999999999999" customHeight="1" x14ac:dyDescent="0.35">
      <c r="B186" s="89">
        <v>172</v>
      </c>
      <c r="C186" s="279"/>
      <c r="D186" s="280" t="s">
        <v>494</v>
      </c>
      <c r="E186" s="280" t="s">
        <v>494</v>
      </c>
      <c r="F186" s="281"/>
      <c r="G186" s="282"/>
      <c r="H186" s="283" t="s">
        <v>494</v>
      </c>
      <c r="I186" s="284" t="str">
        <f>UPPER(Tableau1[[#This Row],[Lieu Naiss]])</f>
        <v/>
      </c>
      <c r="J186" s="139"/>
    </row>
    <row r="187" spans="2:10" s="55" customFormat="1" ht="17.149999999999999" customHeight="1" x14ac:dyDescent="0.35">
      <c r="B187" s="89">
        <v>173</v>
      </c>
      <c r="C187" s="279"/>
      <c r="D187" s="280" t="s">
        <v>494</v>
      </c>
      <c r="E187" s="280" t="s">
        <v>494</v>
      </c>
      <c r="F187" s="281"/>
      <c r="G187" s="282"/>
      <c r="H187" s="283" t="s">
        <v>494</v>
      </c>
      <c r="I187" s="284" t="str">
        <f>UPPER(Tableau1[[#This Row],[Lieu Naiss]])</f>
        <v/>
      </c>
      <c r="J187" s="139"/>
    </row>
    <row r="188" spans="2:10" s="55" customFormat="1" ht="17.149999999999999" customHeight="1" x14ac:dyDescent="0.35">
      <c r="B188" s="89">
        <v>174</v>
      </c>
      <c r="C188" s="279"/>
      <c r="D188" s="280" t="s">
        <v>494</v>
      </c>
      <c r="E188" s="280" t="s">
        <v>494</v>
      </c>
      <c r="F188" s="281"/>
      <c r="G188" s="282"/>
      <c r="H188" s="283" t="s">
        <v>494</v>
      </c>
      <c r="I188" s="284" t="str">
        <f>UPPER(Tableau1[[#This Row],[Lieu Naiss]])</f>
        <v/>
      </c>
      <c r="J188" s="139"/>
    </row>
    <row r="189" spans="2:10" s="55" customFormat="1" ht="17.149999999999999" customHeight="1" x14ac:dyDescent="0.35">
      <c r="B189" s="89">
        <v>175</v>
      </c>
      <c r="C189" s="279"/>
      <c r="D189" s="280" t="s">
        <v>494</v>
      </c>
      <c r="E189" s="280" t="s">
        <v>494</v>
      </c>
      <c r="F189" s="281"/>
      <c r="G189" s="282"/>
      <c r="H189" s="283" t="s">
        <v>494</v>
      </c>
      <c r="I189" s="284" t="str">
        <f>UPPER(Tableau1[[#This Row],[Lieu Naiss]])</f>
        <v/>
      </c>
      <c r="J189" s="139"/>
    </row>
    <row r="190" spans="2:10" s="55" customFormat="1" ht="17.149999999999999" customHeight="1" x14ac:dyDescent="0.35">
      <c r="B190" s="89">
        <v>176</v>
      </c>
      <c r="C190" s="279"/>
      <c r="D190" s="280" t="s">
        <v>494</v>
      </c>
      <c r="E190" s="280" t="s">
        <v>494</v>
      </c>
      <c r="F190" s="281"/>
      <c r="G190" s="282"/>
      <c r="H190" s="283" t="s">
        <v>494</v>
      </c>
      <c r="I190" s="284" t="str">
        <f>UPPER(Tableau1[[#This Row],[Lieu Naiss]])</f>
        <v/>
      </c>
      <c r="J190" s="139"/>
    </row>
    <row r="191" spans="2:10" s="55" customFormat="1" ht="17.149999999999999" customHeight="1" x14ac:dyDescent="0.35">
      <c r="B191" s="89">
        <v>177</v>
      </c>
      <c r="C191" s="279"/>
      <c r="D191" s="280" t="s">
        <v>494</v>
      </c>
      <c r="E191" s="280" t="s">
        <v>494</v>
      </c>
      <c r="F191" s="281"/>
      <c r="G191" s="282"/>
      <c r="H191" s="283" t="s">
        <v>494</v>
      </c>
      <c r="I191" s="284" t="str">
        <f>UPPER(Tableau1[[#This Row],[Lieu Naiss]])</f>
        <v/>
      </c>
      <c r="J191" s="139"/>
    </row>
    <row r="192" spans="2:10" s="55" customFormat="1" ht="17.149999999999999" customHeight="1" x14ac:dyDescent="0.35">
      <c r="B192" s="89">
        <v>178</v>
      </c>
      <c r="C192" s="279"/>
      <c r="D192" s="280" t="s">
        <v>494</v>
      </c>
      <c r="E192" s="280" t="s">
        <v>494</v>
      </c>
      <c r="F192" s="281"/>
      <c r="G192" s="282"/>
      <c r="H192" s="283" t="s">
        <v>494</v>
      </c>
      <c r="I192" s="284" t="str">
        <f>UPPER(Tableau1[[#This Row],[Lieu Naiss]])</f>
        <v/>
      </c>
      <c r="J192" s="139"/>
    </row>
    <row r="193" spans="2:10" s="55" customFormat="1" ht="17.149999999999999" customHeight="1" x14ac:dyDescent="0.35">
      <c r="B193" s="89">
        <v>179</v>
      </c>
      <c r="C193" s="279"/>
      <c r="D193" s="280" t="s">
        <v>494</v>
      </c>
      <c r="E193" s="280" t="s">
        <v>494</v>
      </c>
      <c r="F193" s="281"/>
      <c r="G193" s="282"/>
      <c r="H193" s="283" t="s">
        <v>494</v>
      </c>
      <c r="I193" s="284" t="str">
        <f>UPPER(Tableau1[[#This Row],[Lieu Naiss]])</f>
        <v/>
      </c>
      <c r="J193" s="139"/>
    </row>
    <row r="194" spans="2:10" s="55" customFormat="1" ht="17.149999999999999" customHeight="1" x14ac:dyDescent="0.35">
      <c r="B194" s="89">
        <v>180</v>
      </c>
      <c r="C194" s="279"/>
      <c r="D194" s="280" t="s">
        <v>494</v>
      </c>
      <c r="E194" s="280" t="s">
        <v>494</v>
      </c>
      <c r="F194" s="281"/>
      <c r="G194" s="282"/>
      <c r="H194" s="283" t="s">
        <v>494</v>
      </c>
      <c r="I194" s="284" t="str">
        <f>UPPER(Tableau1[[#This Row],[Lieu Naiss]])</f>
        <v/>
      </c>
      <c r="J194" s="139"/>
    </row>
    <row r="195" spans="2:10" s="55" customFormat="1" ht="17.149999999999999" customHeight="1" x14ac:dyDescent="0.35">
      <c r="B195" s="89">
        <v>181</v>
      </c>
      <c r="C195" s="279"/>
      <c r="D195" s="280" t="s">
        <v>494</v>
      </c>
      <c r="E195" s="280" t="s">
        <v>494</v>
      </c>
      <c r="F195" s="281"/>
      <c r="G195" s="282"/>
      <c r="H195" s="283" t="s">
        <v>494</v>
      </c>
      <c r="I195" s="284" t="str">
        <f>UPPER(Tableau1[[#This Row],[Lieu Naiss]])</f>
        <v/>
      </c>
      <c r="J195" s="139"/>
    </row>
    <row r="196" spans="2:10" s="55" customFormat="1" ht="17.149999999999999" customHeight="1" x14ac:dyDescent="0.35">
      <c r="B196" s="89">
        <v>182</v>
      </c>
      <c r="C196" s="279"/>
      <c r="D196" s="280" t="s">
        <v>494</v>
      </c>
      <c r="E196" s="280" t="s">
        <v>494</v>
      </c>
      <c r="F196" s="281"/>
      <c r="G196" s="282"/>
      <c r="H196" s="283" t="s">
        <v>494</v>
      </c>
      <c r="I196" s="284" t="str">
        <f>UPPER(Tableau1[[#This Row],[Lieu Naiss]])</f>
        <v/>
      </c>
      <c r="J196" s="139"/>
    </row>
    <row r="197" spans="2:10" s="55" customFormat="1" ht="17.149999999999999" customHeight="1" x14ac:dyDescent="0.35">
      <c r="B197" s="89">
        <v>183</v>
      </c>
      <c r="C197" s="279"/>
      <c r="D197" s="280" t="s">
        <v>494</v>
      </c>
      <c r="E197" s="280" t="s">
        <v>494</v>
      </c>
      <c r="F197" s="281"/>
      <c r="G197" s="282"/>
      <c r="H197" s="283" t="s">
        <v>494</v>
      </c>
      <c r="I197" s="284" t="str">
        <f>UPPER(Tableau1[[#This Row],[Lieu Naiss]])</f>
        <v/>
      </c>
      <c r="J197" s="139"/>
    </row>
    <row r="198" spans="2:10" s="55" customFormat="1" ht="17.149999999999999" customHeight="1" x14ac:dyDescent="0.35">
      <c r="B198" s="89">
        <v>184</v>
      </c>
      <c r="C198" s="279"/>
      <c r="D198" s="280" t="s">
        <v>494</v>
      </c>
      <c r="E198" s="280" t="s">
        <v>494</v>
      </c>
      <c r="F198" s="281"/>
      <c r="G198" s="282"/>
      <c r="H198" s="283" t="s">
        <v>494</v>
      </c>
      <c r="I198" s="284" t="str">
        <f>UPPER(Tableau1[[#This Row],[Lieu Naiss]])</f>
        <v/>
      </c>
      <c r="J198" s="139"/>
    </row>
    <row r="199" spans="2:10" s="55" customFormat="1" ht="17.149999999999999" customHeight="1" x14ac:dyDescent="0.35">
      <c r="B199" s="89">
        <v>185</v>
      </c>
      <c r="C199" s="279"/>
      <c r="D199" s="280" t="s">
        <v>494</v>
      </c>
      <c r="E199" s="280" t="s">
        <v>494</v>
      </c>
      <c r="F199" s="281"/>
      <c r="G199" s="282"/>
      <c r="H199" s="283" t="s">
        <v>494</v>
      </c>
      <c r="I199" s="284" t="str">
        <f>UPPER(Tableau1[[#This Row],[Lieu Naiss]])</f>
        <v/>
      </c>
      <c r="J199" s="139"/>
    </row>
    <row r="200" spans="2:10" s="55" customFormat="1" ht="17.149999999999999" customHeight="1" x14ac:dyDescent="0.35">
      <c r="B200" s="89">
        <v>186</v>
      </c>
      <c r="C200" s="279"/>
      <c r="D200" s="280" t="s">
        <v>494</v>
      </c>
      <c r="E200" s="280" t="s">
        <v>494</v>
      </c>
      <c r="F200" s="281"/>
      <c r="G200" s="282"/>
      <c r="H200" s="283" t="s">
        <v>494</v>
      </c>
      <c r="I200" s="284" t="str">
        <f>UPPER(Tableau1[[#This Row],[Lieu Naiss]])</f>
        <v/>
      </c>
      <c r="J200" s="139"/>
    </row>
    <row r="201" spans="2:10" s="55" customFormat="1" ht="17.149999999999999" customHeight="1" x14ac:dyDescent="0.35">
      <c r="B201" s="89">
        <v>187</v>
      </c>
      <c r="C201" s="279"/>
      <c r="D201" s="280" t="s">
        <v>494</v>
      </c>
      <c r="E201" s="280" t="s">
        <v>494</v>
      </c>
      <c r="F201" s="281"/>
      <c r="G201" s="282"/>
      <c r="H201" s="283" t="s">
        <v>494</v>
      </c>
      <c r="I201" s="284" t="str">
        <f>UPPER(Tableau1[[#This Row],[Lieu Naiss]])</f>
        <v/>
      </c>
      <c r="J201" s="139"/>
    </row>
    <row r="202" spans="2:10" s="55" customFormat="1" ht="17.149999999999999" customHeight="1" x14ac:dyDescent="0.35">
      <c r="B202" s="89">
        <v>188</v>
      </c>
      <c r="C202" s="279"/>
      <c r="D202" s="280" t="s">
        <v>494</v>
      </c>
      <c r="E202" s="280" t="s">
        <v>494</v>
      </c>
      <c r="F202" s="281"/>
      <c r="G202" s="282"/>
      <c r="H202" s="283" t="s">
        <v>494</v>
      </c>
      <c r="I202" s="284" t="str">
        <f>UPPER(Tableau1[[#This Row],[Lieu Naiss]])</f>
        <v/>
      </c>
      <c r="J202" s="139"/>
    </row>
    <row r="203" spans="2:10" s="55" customFormat="1" ht="17.149999999999999" customHeight="1" x14ac:dyDescent="0.25">
      <c r="B203" s="89">
        <v>189</v>
      </c>
      <c r="C203" s="137"/>
      <c r="D203" s="138" t="s">
        <v>494</v>
      </c>
      <c r="E203" s="138" t="s">
        <v>494</v>
      </c>
      <c r="F203" s="139"/>
      <c r="G203" s="138"/>
      <c r="H203" s="140" t="s">
        <v>494</v>
      </c>
      <c r="I203" s="284" t="str">
        <f>UPPER(Tableau1[[#This Row],[Lieu Naiss]])</f>
        <v/>
      </c>
      <c r="J203" s="139"/>
    </row>
    <row r="204" spans="2:10" s="55" customFormat="1" ht="17.149999999999999" customHeight="1" x14ac:dyDescent="0.25">
      <c r="B204" s="89">
        <v>190</v>
      </c>
      <c r="C204" s="137"/>
      <c r="D204" s="138" t="s">
        <v>494</v>
      </c>
      <c r="E204" s="138" t="s">
        <v>494</v>
      </c>
      <c r="F204" s="139"/>
      <c r="G204" s="138"/>
      <c r="H204" s="140" t="s">
        <v>494</v>
      </c>
      <c r="I204" s="284" t="str">
        <f>UPPER(Tableau1[[#This Row],[Lieu Naiss]])</f>
        <v/>
      </c>
      <c r="J204" s="139"/>
    </row>
    <row r="205" spans="2:10" s="55" customFormat="1" ht="17.149999999999999" customHeight="1" x14ac:dyDescent="0.25">
      <c r="B205" s="89">
        <v>191</v>
      </c>
      <c r="C205" s="137"/>
      <c r="D205" s="138" t="s">
        <v>494</v>
      </c>
      <c r="E205" s="138" t="s">
        <v>494</v>
      </c>
      <c r="F205" s="139"/>
      <c r="G205" s="138"/>
      <c r="H205" s="140" t="s">
        <v>494</v>
      </c>
      <c r="I205" s="284" t="str">
        <f>UPPER(Tableau1[[#This Row],[Lieu Naiss]])</f>
        <v/>
      </c>
      <c r="J205" s="139"/>
    </row>
    <row r="206" spans="2:10" s="55" customFormat="1" ht="17.149999999999999" customHeight="1" x14ac:dyDescent="0.25">
      <c r="B206" s="89">
        <v>192</v>
      </c>
      <c r="C206" s="137"/>
      <c r="D206" s="138" t="s">
        <v>494</v>
      </c>
      <c r="E206" s="138" t="s">
        <v>494</v>
      </c>
      <c r="F206" s="139"/>
      <c r="G206" s="138"/>
      <c r="H206" s="140" t="s">
        <v>494</v>
      </c>
      <c r="I206" s="284" t="str">
        <f>UPPER(Tableau1[[#This Row],[Lieu Naiss]])</f>
        <v/>
      </c>
      <c r="J206" s="139"/>
    </row>
    <row r="207" spans="2:10" s="55" customFormat="1" ht="17.149999999999999" customHeight="1" x14ac:dyDescent="0.25">
      <c r="B207" s="89">
        <v>193</v>
      </c>
      <c r="C207" s="137"/>
      <c r="D207" s="138" t="s">
        <v>494</v>
      </c>
      <c r="E207" s="138" t="s">
        <v>494</v>
      </c>
      <c r="F207" s="139"/>
      <c r="G207" s="138"/>
      <c r="H207" s="140" t="s">
        <v>494</v>
      </c>
      <c r="I207" s="284" t="str">
        <f>UPPER(Tableau1[[#This Row],[Lieu Naiss]])</f>
        <v/>
      </c>
      <c r="J207" s="139"/>
    </row>
    <row r="208" spans="2:10" s="55" customFormat="1" ht="17.149999999999999" customHeight="1" x14ac:dyDescent="0.25">
      <c r="B208" s="89">
        <v>194</v>
      </c>
      <c r="C208" s="137"/>
      <c r="D208" s="138" t="s">
        <v>494</v>
      </c>
      <c r="E208" s="138" t="s">
        <v>494</v>
      </c>
      <c r="F208" s="139"/>
      <c r="G208" s="138"/>
      <c r="H208" s="140" t="s">
        <v>494</v>
      </c>
      <c r="I208" s="284" t="str">
        <f>UPPER(Tableau1[[#This Row],[Lieu Naiss]])</f>
        <v/>
      </c>
      <c r="J208" s="139"/>
    </row>
    <row r="209" spans="2:10" s="55" customFormat="1" ht="17.149999999999999" customHeight="1" x14ac:dyDescent="0.25">
      <c r="B209" s="89">
        <v>195</v>
      </c>
      <c r="C209" s="137"/>
      <c r="D209" s="138" t="s">
        <v>494</v>
      </c>
      <c r="E209" s="138" t="s">
        <v>494</v>
      </c>
      <c r="F209" s="139"/>
      <c r="G209" s="138"/>
      <c r="H209" s="140" t="s">
        <v>494</v>
      </c>
      <c r="I209" s="284" t="str">
        <f>UPPER(Tableau1[[#This Row],[Lieu Naiss]])</f>
        <v/>
      </c>
      <c r="J209" s="139"/>
    </row>
    <row r="210" spans="2:10" s="55" customFormat="1" ht="17.149999999999999" customHeight="1" x14ac:dyDescent="0.25">
      <c r="B210" s="89">
        <v>196</v>
      </c>
      <c r="C210" s="137"/>
      <c r="D210" s="138" t="s">
        <v>494</v>
      </c>
      <c r="E210" s="138" t="s">
        <v>494</v>
      </c>
      <c r="F210" s="139"/>
      <c r="G210" s="138"/>
      <c r="H210" s="140" t="s">
        <v>494</v>
      </c>
      <c r="I210" s="284" t="str">
        <f>UPPER(Tableau1[[#This Row],[Lieu Naiss]])</f>
        <v/>
      </c>
      <c r="J210" s="139"/>
    </row>
    <row r="211" spans="2:10" s="55" customFormat="1" ht="17.149999999999999" customHeight="1" x14ac:dyDescent="0.25">
      <c r="B211" s="89">
        <v>197</v>
      </c>
      <c r="C211" s="137"/>
      <c r="D211" s="138" t="s">
        <v>494</v>
      </c>
      <c r="E211" s="138" t="s">
        <v>494</v>
      </c>
      <c r="F211" s="139"/>
      <c r="G211" s="138"/>
      <c r="H211" s="140" t="s">
        <v>494</v>
      </c>
      <c r="I211" s="284" t="str">
        <f>UPPER(Tableau1[[#This Row],[Lieu Naiss]])</f>
        <v/>
      </c>
      <c r="J211" s="139"/>
    </row>
    <row r="212" spans="2:10" s="55" customFormat="1" ht="17.149999999999999" customHeight="1" x14ac:dyDescent="0.25">
      <c r="B212" s="89">
        <v>198</v>
      </c>
      <c r="C212" s="137"/>
      <c r="D212" s="138" t="s">
        <v>494</v>
      </c>
      <c r="E212" s="138" t="s">
        <v>494</v>
      </c>
      <c r="F212" s="139"/>
      <c r="G212" s="138"/>
      <c r="H212" s="140" t="s">
        <v>494</v>
      </c>
      <c r="I212" s="284" t="str">
        <f>UPPER(Tableau1[[#This Row],[Lieu Naiss]])</f>
        <v/>
      </c>
      <c r="J212" s="139"/>
    </row>
    <row r="213" spans="2:10" s="55" customFormat="1" ht="17.149999999999999" customHeight="1" x14ac:dyDescent="0.25">
      <c r="B213" s="89">
        <v>199</v>
      </c>
      <c r="C213" s="137"/>
      <c r="D213" s="138" t="s">
        <v>494</v>
      </c>
      <c r="E213" s="138" t="s">
        <v>494</v>
      </c>
      <c r="F213" s="139"/>
      <c r="G213" s="138"/>
      <c r="H213" s="140" t="s">
        <v>494</v>
      </c>
      <c r="I213" s="284" t="str">
        <f>UPPER(Tableau1[[#This Row],[Lieu Naiss]])</f>
        <v/>
      </c>
      <c r="J213" s="139"/>
    </row>
    <row r="214" spans="2:10" s="55" customFormat="1" ht="17.149999999999999" customHeight="1" x14ac:dyDescent="0.25">
      <c r="B214" s="89">
        <v>200</v>
      </c>
      <c r="C214" s="137"/>
      <c r="D214" s="138" t="s">
        <v>494</v>
      </c>
      <c r="E214" s="138" t="s">
        <v>494</v>
      </c>
      <c r="F214" s="139"/>
      <c r="G214" s="138"/>
      <c r="H214" s="140" t="s">
        <v>494</v>
      </c>
      <c r="I214" s="284" t="str">
        <f>UPPER(Tableau1[[#This Row],[Lieu Naiss]])</f>
        <v/>
      </c>
      <c r="J214" s="139"/>
    </row>
    <row r="215" spans="2:10" s="55" customFormat="1" ht="17.149999999999999" customHeight="1" x14ac:dyDescent="0.25">
      <c r="B215" s="89">
        <v>201</v>
      </c>
      <c r="C215" s="137"/>
      <c r="D215" s="138" t="s">
        <v>494</v>
      </c>
      <c r="E215" s="138" t="s">
        <v>494</v>
      </c>
      <c r="F215" s="139"/>
      <c r="G215" s="138"/>
      <c r="H215" s="140" t="s">
        <v>494</v>
      </c>
      <c r="I215" s="284" t="str">
        <f>UPPER(Tableau1[[#This Row],[Lieu Naiss]])</f>
        <v/>
      </c>
      <c r="J215" s="139"/>
    </row>
    <row r="216" spans="2:10" s="55" customFormat="1" ht="17.149999999999999" customHeight="1" x14ac:dyDescent="0.25">
      <c r="B216" s="89">
        <v>202</v>
      </c>
      <c r="C216" s="137"/>
      <c r="D216" s="138" t="s">
        <v>494</v>
      </c>
      <c r="E216" s="138" t="s">
        <v>494</v>
      </c>
      <c r="F216" s="139"/>
      <c r="G216" s="138"/>
      <c r="H216" s="140" t="s">
        <v>494</v>
      </c>
      <c r="I216" s="284" t="str">
        <f>UPPER(Tableau1[[#This Row],[Lieu Naiss]])</f>
        <v/>
      </c>
      <c r="J216" s="139"/>
    </row>
    <row r="217" spans="2:10" s="55" customFormat="1" ht="17.149999999999999" customHeight="1" x14ac:dyDescent="0.25">
      <c r="B217" s="89">
        <v>203</v>
      </c>
      <c r="C217" s="137"/>
      <c r="D217" s="138" t="s">
        <v>494</v>
      </c>
      <c r="E217" s="138" t="s">
        <v>494</v>
      </c>
      <c r="F217" s="139"/>
      <c r="G217" s="138"/>
      <c r="H217" s="140" t="s">
        <v>494</v>
      </c>
      <c r="I217" s="284" t="str">
        <f>UPPER(Tableau1[[#This Row],[Lieu Naiss]])</f>
        <v/>
      </c>
      <c r="J217" s="139"/>
    </row>
    <row r="218" spans="2:10" s="55" customFormat="1" ht="17.149999999999999" customHeight="1" x14ac:dyDescent="0.25">
      <c r="B218" s="89">
        <v>204</v>
      </c>
      <c r="C218" s="137"/>
      <c r="D218" s="138" t="s">
        <v>494</v>
      </c>
      <c r="E218" s="138" t="s">
        <v>494</v>
      </c>
      <c r="F218" s="139"/>
      <c r="G218" s="138"/>
      <c r="H218" s="140" t="s">
        <v>494</v>
      </c>
      <c r="I218" s="284" t="str">
        <f>UPPER(Tableau1[[#This Row],[Lieu Naiss]])</f>
        <v/>
      </c>
      <c r="J218" s="139"/>
    </row>
    <row r="219" spans="2:10" s="55" customFormat="1" ht="17.149999999999999" customHeight="1" x14ac:dyDescent="0.25">
      <c r="B219" s="89">
        <v>205</v>
      </c>
      <c r="C219" s="137"/>
      <c r="D219" s="138" t="s">
        <v>494</v>
      </c>
      <c r="E219" s="138" t="s">
        <v>494</v>
      </c>
      <c r="F219" s="139"/>
      <c r="G219" s="138"/>
      <c r="H219" s="140" t="s">
        <v>494</v>
      </c>
      <c r="I219" s="284" t="str">
        <f>UPPER(Tableau1[[#This Row],[Lieu Naiss]])</f>
        <v/>
      </c>
      <c r="J219" s="139"/>
    </row>
    <row r="220" spans="2:10" s="55" customFormat="1" ht="17.149999999999999" customHeight="1" x14ac:dyDescent="0.25">
      <c r="B220" s="89">
        <v>206</v>
      </c>
      <c r="C220" s="137"/>
      <c r="D220" s="138" t="s">
        <v>494</v>
      </c>
      <c r="E220" s="138" t="s">
        <v>494</v>
      </c>
      <c r="F220" s="139"/>
      <c r="G220" s="138"/>
      <c r="H220" s="140" t="s">
        <v>494</v>
      </c>
      <c r="I220" s="284" t="str">
        <f>UPPER(Tableau1[[#This Row],[Lieu Naiss]])</f>
        <v/>
      </c>
      <c r="J220" s="139"/>
    </row>
    <row r="221" spans="2:10" s="55" customFormat="1" ht="17.149999999999999" customHeight="1" x14ac:dyDescent="0.25">
      <c r="B221" s="89">
        <v>207</v>
      </c>
      <c r="C221" s="137"/>
      <c r="D221" s="138" t="s">
        <v>494</v>
      </c>
      <c r="E221" s="138" t="s">
        <v>494</v>
      </c>
      <c r="F221" s="139"/>
      <c r="G221" s="138"/>
      <c r="H221" s="140" t="s">
        <v>494</v>
      </c>
      <c r="I221" s="284" t="str">
        <f>UPPER(Tableau1[[#This Row],[Lieu Naiss]])</f>
        <v/>
      </c>
      <c r="J221" s="139"/>
    </row>
    <row r="222" spans="2:10" s="55" customFormat="1" ht="17.149999999999999" customHeight="1" x14ac:dyDescent="0.25">
      <c r="B222" s="89">
        <v>208</v>
      </c>
      <c r="C222" s="137"/>
      <c r="D222" s="138" t="s">
        <v>494</v>
      </c>
      <c r="E222" s="138" t="s">
        <v>494</v>
      </c>
      <c r="F222" s="139"/>
      <c r="G222" s="138"/>
      <c r="H222" s="140" t="s">
        <v>494</v>
      </c>
      <c r="I222" s="284" t="str">
        <f>UPPER(Tableau1[[#This Row],[Lieu Naiss]])</f>
        <v/>
      </c>
      <c r="J222" s="139"/>
    </row>
    <row r="223" spans="2:10" s="55" customFormat="1" ht="17.149999999999999" customHeight="1" x14ac:dyDescent="0.25">
      <c r="B223" s="89">
        <v>209</v>
      </c>
      <c r="C223" s="137"/>
      <c r="D223" s="138" t="s">
        <v>494</v>
      </c>
      <c r="E223" s="138" t="s">
        <v>494</v>
      </c>
      <c r="F223" s="139"/>
      <c r="G223" s="138"/>
      <c r="H223" s="140" t="s">
        <v>494</v>
      </c>
      <c r="I223" s="284" t="str">
        <f>UPPER(Tableau1[[#This Row],[Lieu Naiss]])</f>
        <v/>
      </c>
      <c r="J223" s="139"/>
    </row>
    <row r="224" spans="2:10" s="55" customFormat="1" ht="17.149999999999999" customHeight="1" x14ac:dyDescent="0.25">
      <c r="B224" s="89">
        <v>210</v>
      </c>
      <c r="C224" s="137"/>
      <c r="D224" s="138" t="s">
        <v>494</v>
      </c>
      <c r="E224" s="138" t="s">
        <v>494</v>
      </c>
      <c r="F224" s="139"/>
      <c r="G224" s="138"/>
      <c r="H224" s="140" t="s">
        <v>494</v>
      </c>
      <c r="I224" s="284" t="str">
        <f>UPPER(Tableau1[[#This Row],[Lieu Naiss]])</f>
        <v/>
      </c>
      <c r="J224" s="139"/>
    </row>
    <row r="225" spans="2:10" s="55" customFormat="1" ht="17.149999999999999" customHeight="1" x14ac:dyDescent="0.25">
      <c r="B225" s="89">
        <v>211</v>
      </c>
      <c r="C225" s="137"/>
      <c r="D225" s="138" t="s">
        <v>494</v>
      </c>
      <c r="E225" s="138" t="s">
        <v>494</v>
      </c>
      <c r="F225" s="139"/>
      <c r="G225" s="138"/>
      <c r="H225" s="140" t="s">
        <v>494</v>
      </c>
      <c r="I225" s="284" t="str">
        <f>UPPER(Tableau1[[#This Row],[Lieu Naiss]])</f>
        <v/>
      </c>
      <c r="J225" s="139"/>
    </row>
    <row r="226" spans="2:10" s="55" customFormat="1" ht="17.149999999999999" customHeight="1" x14ac:dyDescent="0.25">
      <c r="B226" s="89">
        <v>212</v>
      </c>
      <c r="C226" s="137"/>
      <c r="D226" s="138" t="s">
        <v>494</v>
      </c>
      <c r="E226" s="138" t="s">
        <v>494</v>
      </c>
      <c r="F226" s="139"/>
      <c r="G226" s="138"/>
      <c r="H226" s="140" t="s">
        <v>494</v>
      </c>
      <c r="I226" s="284" t="str">
        <f>UPPER(Tableau1[[#This Row],[Lieu Naiss]])</f>
        <v/>
      </c>
      <c r="J226" s="139"/>
    </row>
    <row r="227" spans="2:10" s="55" customFormat="1" ht="17.149999999999999" customHeight="1" x14ac:dyDescent="0.25">
      <c r="B227" s="89">
        <v>213</v>
      </c>
      <c r="C227" s="137"/>
      <c r="D227" s="138" t="s">
        <v>494</v>
      </c>
      <c r="E227" s="138" t="s">
        <v>494</v>
      </c>
      <c r="F227" s="139"/>
      <c r="G227" s="138"/>
      <c r="H227" s="140" t="s">
        <v>494</v>
      </c>
      <c r="I227" s="284" t="str">
        <f>UPPER(Tableau1[[#This Row],[Lieu Naiss]])</f>
        <v/>
      </c>
      <c r="J227" s="139"/>
    </row>
    <row r="228" spans="2:10" s="55" customFormat="1" ht="17.149999999999999" customHeight="1" x14ac:dyDescent="0.25">
      <c r="B228" s="89">
        <v>214</v>
      </c>
      <c r="C228" s="137"/>
      <c r="D228" s="138" t="s">
        <v>494</v>
      </c>
      <c r="E228" s="138" t="s">
        <v>494</v>
      </c>
      <c r="F228" s="139"/>
      <c r="G228" s="138"/>
      <c r="H228" s="140" t="s">
        <v>494</v>
      </c>
      <c r="I228" s="284" t="str">
        <f>UPPER(Tableau1[[#This Row],[Lieu Naiss]])</f>
        <v/>
      </c>
      <c r="J228" s="139"/>
    </row>
    <row r="229" spans="2:10" s="55" customFormat="1" ht="17.149999999999999" customHeight="1" x14ac:dyDescent="0.25">
      <c r="B229" s="89">
        <v>215</v>
      </c>
      <c r="C229" s="137"/>
      <c r="D229" s="138" t="s">
        <v>494</v>
      </c>
      <c r="E229" s="138" t="s">
        <v>494</v>
      </c>
      <c r="F229" s="139"/>
      <c r="G229" s="138"/>
      <c r="H229" s="140" t="s">
        <v>494</v>
      </c>
      <c r="I229" s="284" t="str">
        <f>UPPER(Tableau1[[#This Row],[Lieu Naiss]])</f>
        <v/>
      </c>
      <c r="J229" s="139"/>
    </row>
    <row r="230" spans="2:10" s="55" customFormat="1" ht="17.149999999999999" customHeight="1" x14ac:dyDescent="0.25">
      <c r="B230" s="89">
        <v>216</v>
      </c>
      <c r="C230" s="137"/>
      <c r="D230" s="138" t="s">
        <v>494</v>
      </c>
      <c r="E230" s="138" t="s">
        <v>494</v>
      </c>
      <c r="F230" s="139"/>
      <c r="G230" s="138"/>
      <c r="H230" s="140" t="s">
        <v>494</v>
      </c>
      <c r="I230" s="284" t="str">
        <f>UPPER(Tableau1[[#This Row],[Lieu Naiss]])</f>
        <v/>
      </c>
      <c r="J230" s="139"/>
    </row>
    <row r="231" spans="2:10" s="55" customFormat="1" ht="17.149999999999999" customHeight="1" x14ac:dyDescent="0.25">
      <c r="B231" s="89">
        <v>217</v>
      </c>
      <c r="C231" s="137"/>
      <c r="D231" s="138" t="s">
        <v>494</v>
      </c>
      <c r="E231" s="138" t="s">
        <v>494</v>
      </c>
      <c r="F231" s="139"/>
      <c r="G231" s="138"/>
      <c r="H231" s="140" t="s">
        <v>494</v>
      </c>
      <c r="I231" s="284" t="str">
        <f>UPPER(Tableau1[[#This Row],[Lieu Naiss]])</f>
        <v/>
      </c>
      <c r="J231" s="139"/>
    </row>
    <row r="232" spans="2:10" s="55" customFormat="1" ht="17.149999999999999" customHeight="1" x14ac:dyDescent="0.25">
      <c r="B232" s="89">
        <v>218</v>
      </c>
      <c r="C232" s="137"/>
      <c r="D232" s="138" t="s">
        <v>494</v>
      </c>
      <c r="E232" s="138" t="s">
        <v>494</v>
      </c>
      <c r="F232" s="139"/>
      <c r="G232" s="138"/>
      <c r="H232" s="140" t="s">
        <v>494</v>
      </c>
      <c r="I232" s="284" t="str">
        <f>UPPER(Tableau1[[#This Row],[Lieu Naiss]])</f>
        <v/>
      </c>
      <c r="J232" s="139"/>
    </row>
    <row r="233" spans="2:10" s="55" customFormat="1" ht="17.149999999999999" customHeight="1" x14ac:dyDescent="0.25">
      <c r="B233" s="89">
        <v>219</v>
      </c>
      <c r="C233" s="137"/>
      <c r="D233" s="138" t="s">
        <v>494</v>
      </c>
      <c r="E233" s="138" t="s">
        <v>494</v>
      </c>
      <c r="F233" s="139"/>
      <c r="G233" s="138"/>
      <c r="H233" s="140" t="s">
        <v>494</v>
      </c>
      <c r="I233" s="284" t="str">
        <f>UPPER(Tableau1[[#This Row],[Lieu Naiss]])</f>
        <v/>
      </c>
      <c r="J233" s="139"/>
    </row>
    <row r="234" spans="2:10" s="55" customFormat="1" ht="17.149999999999999" customHeight="1" x14ac:dyDescent="0.25">
      <c r="B234" s="89">
        <v>220</v>
      </c>
      <c r="C234" s="137"/>
      <c r="D234" s="138" t="s">
        <v>494</v>
      </c>
      <c r="E234" s="138" t="s">
        <v>494</v>
      </c>
      <c r="F234" s="139"/>
      <c r="G234" s="138"/>
      <c r="H234" s="140" t="s">
        <v>494</v>
      </c>
      <c r="I234" s="284" t="str">
        <f>UPPER(Tableau1[[#This Row],[Lieu Naiss]])</f>
        <v/>
      </c>
      <c r="J234" s="139"/>
    </row>
    <row r="235" spans="2:10" s="55" customFormat="1" ht="17.149999999999999" customHeight="1" x14ac:dyDescent="0.25">
      <c r="B235" s="89">
        <v>221</v>
      </c>
      <c r="C235" s="137"/>
      <c r="D235" s="138" t="s">
        <v>494</v>
      </c>
      <c r="E235" s="138" t="s">
        <v>494</v>
      </c>
      <c r="F235" s="139"/>
      <c r="G235" s="138"/>
      <c r="H235" s="140" t="s">
        <v>494</v>
      </c>
      <c r="I235" s="284" t="str">
        <f>UPPER(Tableau1[[#This Row],[Lieu Naiss]])</f>
        <v/>
      </c>
      <c r="J235" s="139"/>
    </row>
    <row r="236" spans="2:10" s="55" customFormat="1" ht="17.149999999999999" customHeight="1" x14ac:dyDescent="0.25">
      <c r="B236" s="89">
        <v>222</v>
      </c>
      <c r="C236" s="137"/>
      <c r="D236" s="138" t="s">
        <v>494</v>
      </c>
      <c r="E236" s="138" t="s">
        <v>494</v>
      </c>
      <c r="F236" s="139"/>
      <c r="G236" s="138"/>
      <c r="H236" s="140" t="s">
        <v>494</v>
      </c>
      <c r="I236" s="284" t="str">
        <f>UPPER(Tableau1[[#This Row],[Lieu Naiss]])</f>
        <v/>
      </c>
      <c r="J236" s="139"/>
    </row>
    <row r="237" spans="2:10" s="55" customFormat="1" ht="17.149999999999999" customHeight="1" x14ac:dyDescent="0.25">
      <c r="B237" s="89">
        <v>223</v>
      </c>
      <c r="C237" s="137"/>
      <c r="D237" s="138" t="s">
        <v>494</v>
      </c>
      <c r="E237" s="138" t="s">
        <v>494</v>
      </c>
      <c r="F237" s="139"/>
      <c r="G237" s="138"/>
      <c r="H237" s="140" t="s">
        <v>494</v>
      </c>
      <c r="I237" s="284" t="str">
        <f>UPPER(Tableau1[[#This Row],[Lieu Naiss]])</f>
        <v/>
      </c>
      <c r="J237" s="139"/>
    </row>
    <row r="238" spans="2:10" s="55" customFormat="1" ht="17.149999999999999" customHeight="1" x14ac:dyDescent="0.25">
      <c r="B238" s="89">
        <v>224</v>
      </c>
      <c r="C238" s="137"/>
      <c r="D238" s="138" t="s">
        <v>494</v>
      </c>
      <c r="E238" s="138" t="s">
        <v>494</v>
      </c>
      <c r="F238" s="139"/>
      <c r="G238" s="138"/>
      <c r="H238" s="140" t="s">
        <v>494</v>
      </c>
      <c r="I238" s="284" t="str">
        <f>UPPER(Tableau1[[#This Row],[Lieu Naiss]])</f>
        <v/>
      </c>
      <c r="J238" s="139"/>
    </row>
    <row r="239" spans="2:10" s="55" customFormat="1" ht="17.149999999999999" customHeight="1" x14ac:dyDescent="0.25">
      <c r="B239" s="89">
        <v>225</v>
      </c>
      <c r="C239" s="137"/>
      <c r="D239" s="138" t="s">
        <v>494</v>
      </c>
      <c r="E239" s="138" t="s">
        <v>494</v>
      </c>
      <c r="F239" s="139"/>
      <c r="G239" s="138"/>
      <c r="H239" s="140" t="s">
        <v>494</v>
      </c>
      <c r="I239" s="284" t="str">
        <f>UPPER(Tableau1[[#This Row],[Lieu Naiss]])</f>
        <v/>
      </c>
      <c r="J239" s="139"/>
    </row>
    <row r="240" spans="2:10" s="55" customFormat="1" ht="17.149999999999999" customHeight="1" x14ac:dyDescent="0.25">
      <c r="B240" s="89">
        <v>226</v>
      </c>
      <c r="C240" s="137"/>
      <c r="D240" s="138" t="s">
        <v>494</v>
      </c>
      <c r="E240" s="138" t="s">
        <v>494</v>
      </c>
      <c r="F240" s="139"/>
      <c r="G240" s="138"/>
      <c r="H240" s="140" t="s">
        <v>494</v>
      </c>
      <c r="I240" s="284" t="str">
        <f>UPPER(Tableau1[[#This Row],[Lieu Naiss]])</f>
        <v/>
      </c>
      <c r="J240" s="139"/>
    </row>
    <row r="241" spans="2:10" s="55" customFormat="1" ht="17.149999999999999" customHeight="1" x14ac:dyDescent="0.25">
      <c r="B241" s="89">
        <v>227</v>
      </c>
      <c r="C241" s="137"/>
      <c r="D241" s="138" t="s">
        <v>494</v>
      </c>
      <c r="E241" s="138" t="s">
        <v>494</v>
      </c>
      <c r="F241" s="139"/>
      <c r="G241" s="138"/>
      <c r="H241" s="140" t="s">
        <v>494</v>
      </c>
      <c r="I241" s="284" t="str">
        <f>UPPER(Tableau1[[#This Row],[Lieu Naiss]])</f>
        <v/>
      </c>
      <c r="J241" s="139"/>
    </row>
    <row r="242" spans="2:10" s="55" customFormat="1" ht="17.149999999999999" customHeight="1" x14ac:dyDescent="0.25">
      <c r="B242" s="89">
        <v>228</v>
      </c>
      <c r="C242" s="137"/>
      <c r="D242" s="138" t="s">
        <v>494</v>
      </c>
      <c r="E242" s="138" t="s">
        <v>494</v>
      </c>
      <c r="F242" s="139"/>
      <c r="G242" s="138"/>
      <c r="H242" s="140" t="s">
        <v>494</v>
      </c>
      <c r="I242" s="284" t="str">
        <f>UPPER(Tableau1[[#This Row],[Lieu Naiss]])</f>
        <v/>
      </c>
      <c r="J242" s="139"/>
    </row>
    <row r="243" spans="2:10" s="55" customFormat="1" ht="17.149999999999999" customHeight="1" x14ac:dyDescent="0.25">
      <c r="B243" s="89">
        <v>229</v>
      </c>
      <c r="C243" s="137"/>
      <c r="D243" s="138" t="s">
        <v>494</v>
      </c>
      <c r="E243" s="138" t="s">
        <v>494</v>
      </c>
      <c r="F243" s="139"/>
      <c r="G243" s="138"/>
      <c r="H243" s="140" t="s">
        <v>494</v>
      </c>
      <c r="I243" s="284" t="str">
        <f>UPPER(Tableau1[[#This Row],[Lieu Naiss]])</f>
        <v/>
      </c>
      <c r="J243" s="139"/>
    </row>
    <row r="244" spans="2:10" s="55" customFormat="1" ht="17.149999999999999" customHeight="1" x14ac:dyDescent="0.25">
      <c r="B244" s="89">
        <v>230</v>
      </c>
      <c r="C244" s="137"/>
      <c r="D244" s="138" t="s">
        <v>494</v>
      </c>
      <c r="E244" s="138" t="s">
        <v>494</v>
      </c>
      <c r="F244" s="139"/>
      <c r="G244" s="138"/>
      <c r="H244" s="140" t="s">
        <v>494</v>
      </c>
      <c r="I244" s="284" t="str">
        <f>UPPER(Tableau1[[#This Row],[Lieu Naiss]])</f>
        <v/>
      </c>
      <c r="J244" s="139"/>
    </row>
    <row r="245" spans="2:10" s="55" customFormat="1" ht="17.149999999999999" customHeight="1" x14ac:dyDescent="0.25">
      <c r="B245" s="89">
        <v>231</v>
      </c>
      <c r="C245" s="137"/>
      <c r="D245" s="138" t="s">
        <v>494</v>
      </c>
      <c r="E245" s="138" t="s">
        <v>494</v>
      </c>
      <c r="F245" s="139"/>
      <c r="G245" s="138"/>
      <c r="H245" s="140" t="s">
        <v>494</v>
      </c>
      <c r="I245" s="284" t="str">
        <f>UPPER(Tableau1[[#This Row],[Lieu Naiss]])</f>
        <v/>
      </c>
      <c r="J245" s="139"/>
    </row>
    <row r="246" spans="2:10" s="55" customFormat="1" ht="17.149999999999999" customHeight="1" x14ac:dyDescent="0.25">
      <c r="B246" s="89">
        <v>232</v>
      </c>
      <c r="C246" s="137"/>
      <c r="D246" s="138" t="s">
        <v>494</v>
      </c>
      <c r="E246" s="138" t="s">
        <v>494</v>
      </c>
      <c r="F246" s="139"/>
      <c r="G246" s="138"/>
      <c r="H246" s="140" t="s">
        <v>494</v>
      </c>
      <c r="I246" s="284" t="str">
        <f>UPPER(Tableau1[[#This Row],[Lieu Naiss]])</f>
        <v/>
      </c>
      <c r="J246" s="139"/>
    </row>
    <row r="247" spans="2:10" s="55" customFormat="1" ht="17.149999999999999" customHeight="1" x14ac:dyDescent="0.25">
      <c r="B247" s="89">
        <v>233</v>
      </c>
      <c r="C247" s="137"/>
      <c r="D247" s="138" t="s">
        <v>494</v>
      </c>
      <c r="E247" s="138" t="s">
        <v>494</v>
      </c>
      <c r="F247" s="139"/>
      <c r="G247" s="138"/>
      <c r="H247" s="140" t="s">
        <v>494</v>
      </c>
      <c r="I247" s="284" t="str">
        <f>UPPER(Tableau1[[#This Row],[Lieu Naiss]])</f>
        <v/>
      </c>
      <c r="J247" s="139"/>
    </row>
    <row r="248" spans="2:10" s="55" customFormat="1" ht="17.149999999999999" customHeight="1" x14ac:dyDescent="0.25">
      <c r="B248" s="89">
        <v>234</v>
      </c>
      <c r="C248" s="137"/>
      <c r="D248" s="138" t="s">
        <v>494</v>
      </c>
      <c r="E248" s="138" t="s">
        <v>494</v>
      </c>
      <c r="F248" s="139"/>
      <c r="G248" s="138"/>
      <c r="H248" s="140" t="s">
        <v>494</v>
      </c>
      <c r="I248" s="284" t="str">
        <f>UPPER(Tableau1[[#This Row],[Lieu Naiss]])</f>
        <v/>
      </c>
      <c r="J248" s="139"/>
    </row>
    <row r="249" spans="2:10" s="55" customFormat="1" ht="17.149999999999999" customHeight="1" x14ac:dyDescent="0.25">
      <c r="B249" s="89">
        <v>235</v>
      </c>
      <c r="C249" s="137"/>
      <c r="D249" s="138" t="s">
        <v>494</v>
      </c>
      <c r="E249" s="138" t="s">
        <v>494</v>
      </c>
      <c r="F249" s="139"/>
      <c r="G249" s="138"/>
      <c r="H249" s="140" t="s">
        <v>494</v>
      </c>
      <c r="I249" s="284" t="str">
        <f>UPPER(Tableau1[[#This Row],[Lieu Naiss]])</f>
        <v/>
      </c>
      <c r="J249" s="139"/>
    </row>
    <row r="250" spans="2:10" s="55" customFormat="1" ht="17.149999999999999" customHeight="1" x14ac:dyDescent="0.25">
      <c r="B250" s="89">
        <v>236</v>
      </c>
      <c r="C250" s="137"/>
      <c r="D250" s="138" t="s">
        <v>494</v>
      </c>
      <c r="E250" s="138" t="s">
        <v>494</v>
      </c>
      <c r="F250" s="139"/>
      <c r="G250" s="138"/>
      <c r="H250" s="140" t="s">
        <v>494</v>
      </c>
      <c r="I250" s="284" t="str">
        <f>UPPER(Tableau1[[#This Row],[Lieu Naiss]])</f>
        <v/>
      </c>
      <c r="J250" s="139"/>
    </row>
    <row r="251" spans="2:10" s="55" customFormat="1" ht="17.149999999999999" customHeight="1" x14ac:dyDescent="0.25">
      <c r="B251" s="89">
        <v>237</v>
      </c>
      <c r="C251" s="137"/>
      <c r="D251" s="138" t="s">
        <v>494</v>
      </c>
      <c r="E251" s="138" t="s">
        <v>494</v>
      </c>
      <c r="F251" s="139"/>
      <c r="G251" s="138"/>
      <c r="H251" s="140" t="s">
        <v>494</v>
      </c>
      <c r="I251" s="284" t="str">
        <f>UPPER(Tableau1[[#This Row],[Lieu Naiss]])</f>
        <v/>
      </c>
      <c r="J251" s="139"/>
    </row>
    <row r="252" spans="2:10" s="55" customFormat="1" ht="17.149999999999999" customHeight="1" x14ac:dyDescent="0.25">
      <c r="B252" s="89">
        <v>238</v>
      </c>
      <c r="C252" s="137"/>
      <c r="D252" s="138" t="s">
        <v>494</v>
      </c>
      <c r="E252" s="138" t="s">
        <v>494</v>
      </c>
      <c r="F252" s="139"/>
      <c r="G252" s="138"/>
      <c r="H252" s="140" t="s">
        <v>494</v>
      </c>
      <c r="I252" s="284" t="str">
        <f>UPPER(Tableau1[[#This Row],[Lieu Naiss]])</f>
        <v/>
      </c>
      <c r="J252" s="139"/>
    </row>
    <row r="253" spans="2:10" s="55" customFormat="1" ht="17.149999999999999" customHeight="1" x14ac:dyDescent="0.25">
      <c r="B253" s="89">
        <v>239</v>
      </c>
      <c r="C253" s="137"/>
      <c r="D253" s="138" t="s">
        <v>494</v>
      </c>
      <c r="E253" s="138" t="s">
        <v>494</v>
      </c>
      <c r="F253" s="139"/>
      <c r="G253" s="138"/>
      <c r="H253" s="140" t="s">
        <v>494</v>
      </c>
      <c r="I253" s="284" t="str">
        <f>UPPER(Tableau1[[#This Row],[Lieu Naiss]])</f>
        <v/>
      </c>
      <c r="J253" s="139"/>
    </row>
    <row r="254" spans="2:10" s="55" customFormat="1" ht="17.149999999999999" customHeight="1" x14ac:dyDescent="0.25">
      <c r="B254" s="89">
        <v>240</v>
      </c>
      <c r="C254" s="137"/>
      <c r="D254" s="138" t="s">
        <v>494</v>
      </c>
      <c r="E254" s="138" t="s">
        <v>494</v>
      </c>
      <c r="F254" s="139"/>
      <c r="G254" s="138"/>
      <c r="H254" s="140" t="s">
        <v>494</v>
      </c>
      <c r="I254" s="284" t="str">
        <f>UPPER(Tableau1[[#This Row],[Lieu Naiss]])</f>
        <v/>
      </c>
      <c r="J254" s="139"/>
    </row>
    <row r="255" spans="2:10" s="55" customFormat="1" ht="17.149999999999999" customHeight="1" x14ac:dyDescent="0.25">
      <c r="B255" s="89">
        <v>241</v>
      </c>
      <c r="C255" s="137"/>
      <c r="D255" s="138" t="s">
        <v>494</v>
      </c>
      <c r="E255" s="138" t="s">
        <v>494</v>
      </c>
      <c r="F255" s="139"/>
      <c r="G255" s="138"/>
      <c r="H255" s="140" t="s">
        <v>494</v>
      </c>
      <c r="I255" s="284" t="str">
        <f>UPPER(Tableau1[[#This Row],[Lieu Naiss]])</f>
        <v/>
      </c>
      <c r="J255" s="139"/>
    </row>
    <row r="256" spans="2:10" s="55" customFormat="1" ht="17.149999999999999" customHeight="1" x14ac:dyDescent="0.25">
      <c r="B256" s="89">
        <v>242</v>
      </c>
      <c r="C256" s="137"/>
      <c r="D256" s="138" t="s">
        <v>494</v>
      </c>
      <c r="E256" s="138" t="s">
        <v>494</v>
      </c>
      <c r="F256" s="139"/>
      <c r="G256" s="138"/>
      <c r="H256" s="140" t="s">
        <v>494</v>
      </c>
      <c r="I256" s="284" t="str">
        <f>UPPER(Tableau1[[#This Row],[Lieu Naiss]])</f>
        <v/>
      </c>
      <c r="J256" s="139"/>
    </row>
    <row r="257" spans="2:10" s="55" customFormat="1" ht="17.149999999999999" customHeight="1" x14ac:dyDescent="0.25">
      <c r="B257" s="89">
        <v>243</v>
      </c>
      <c r="C257" s="137"/>
      <c r="D257" s="138" t="s">
        <v>494</v>
      </c>
      <c r="E257" s="138" t="s">
        <v>494</v>
      </c>
      <c r="F257" s="139"/>
      <c r="G257" s="138"/>
      <c r="H257" s="140" t="s">
        <v>494</v>
      </c>
      <c r="I257" s="284" t="str">
        <f>UPPER(Tableau1[[#This Row],[Lieu Naiss]])</f>
        <v/>
      </c>
      <c r="J257" s="139"/>
    </row>
    <row r="258" spans="2:10" s="55" customFormat="1" ht="17.149999999999999" customHeight="1" x14ac:dyDescent="0.25">
      <c r="B258" s="89">
        <v>244</v>
      </c>
      <c r="C258" s="137"/>
      <c r="D258" s="138" t="s">
        <v>494</v>
      </c>
      <c r="E258" s="138" t="s">
        <v>494</v>
      </c>
      <c r="F258" s="139"/>
      <c r="G258" s="138"/>
      <c r="H258" s="140" t="s">
        <v>494</v>
      </c>
      <c r="I258" s="284" t="str">
        <f>UPPER(Tableau1[[#This Row],[Lieu Naiss]])</f>
        <v/>
      </c>
      <c r="J258" s="139"/>
    </row>
    <row r="259" spans="2:10" s="55" customFormat="1" ht="17.149999999999999" customHeight="1" x14ac:dyDescent="0.25">
      <c r="B259" s="89">
        <v>245</v>
      </c>
      <c r="C259" s="137"/>
      <c r="D259" s="138" t="s">
        <v>494</v>
      </c>
      <c r="E259" s="138" t="s">
        <v>494</v>
      </c>
      <c r="F259" s="139"/>
      <c r="G259" s="138"/>
      <c r="H259" s="140" t="s">
        <v>494</v>
      </c>
      <c r="I259" s="284" t="str">
        <f>UPPER(Tableau1[[#This Row],[Lieu Naiss]])</f>
        <v/>
      </c>
      <c r="J259" s="139"/>
    </row>
    <row r="260" spans="2:10" s="55" customFormat="1" ht="17.149999999999999" customHeight="1" x14ac:dyDescent="0.25">
      <c r="B260" s="89">
        <v>246</v>
      </c>
      <c r="C260" s="137"/>
      <c r="D260" s="138" t="s">
        <v>494</v>
      </c>
      <c r="E260" s="138" t="s">
        <v>494</v>
      </c>
      <c r="F260" s="139"/>
      <c r="G260" s="138"/>
      <c r="H260" s="140" t="s">
        <v>494</v>
      </c>
      <c r="I260" s="284" t="str">
        <f>UPPER(Tableau1[[#This Row],[Lieu Naiss]])</f>
        <v/>
      </c>
      <c r="J260" s="139"/>
    </row>
    <row r="261" spans="2:10" s="55" customFormat="1" ht="17.149999999999999" customHeight="1" x14ac:dyDescent="0.25">
      <c r="B261" s="89">
        <v>247</v>
      </c>
      <c r="C261" s="137"/>
      <c r="D261" s="138" t="s">
        <v>494</v>
      </c>
      <c r="E261" s="138" t="s">
        <v>494</v>
      </c>
      <c r="F261" s="139"/>
      <c r="G261" s="138"/>
      <c r="H261" s="140" t="s">
        <v>494</v>
      </c>
      <c r="I261" s="284" t="str">
        <f>UPPER(Tableau1[[#This Row],[Lieu Naiss]])</f>
        <v/>
      </c>
      <c r="J261" s="139"/>
    </row>
    <row r="262" spans="2:10" s="55" customFormat="1" ht="17.149999999999999" customHeight="1" x14ac:dyDescent="0.25">
      <c r="B262" s="89">
        <v>248</v>
      </c>
      <c r="C262" s="137"/>
      <c r="D262" s="138" t="s">
        <v>494</v>
      </c>
      <c r="E262" s="138" t="s">
        <v>494</v>
      </c>
      <c r="F262" s="139"/>
      <c r="G262" s="138"/>
      <c r="H262" s="140" t="s">
        <v>494</v>
      </c>
      <c r="I262" s="284" t="str">
        <f>UPPER(Tableau1[[#This Row],[Lieu Naiss]])</f>
        <v/>
      </c>
      <c r="J262" s="139"/>
    </row>
    <row r="263" spans="2:10" s="55" customFormat="1" ht="17.149999999999999" customHeight="1" x14ac:dyDescent="0.25">
      <c r="B263" s="89">
        <v>249</v>
      </c>
      <c r="C263" s="137"/>
      <c r="D263" s="138" t="s">
        <v>494</v>
      </c>
      <c r="E263" s="138" t="s">
        <v>494</v>
      </c>
      <c r="F263" s="139"/>
      <c r="G263" s="138"/>
      <c r="H263" s="140" t="s">
        <v>494</v>
      </c>
      <c r="I263" s="284" t="str">
        <f>UPPER(Tableau1[[#This Row],[Lieu Naiss]])</f>
        <v/>
      </c>
      <c r="J263" s="139"/>
    </row>
    <row r="264" spans="2:10" s="55" customFormat="1" ht="17.149999999999999" customHeight="1" x14ac:dyDescent="0.25">
      <c r="B264" s="89">
        <v>250</v>
      </c>
      <c r="C264" s="137"/>
      <c r="D264" s="138" t="s">
        <v>494</v>
      </c>
      <c r="E264" s="138" t="s">
        <v>494</v>
      </c>
      <c r="F264" s="139"/>
      <c r="G264" s="138"/>
      <c r="H264" s="140" t="s">
        <v>494</v>
      </c>
      <c r="I264" s="284" t="str">
        <f>UPPER(Tableau1[[#This Row],[Lieu Naiss]])</f>
        <v/>
      </c>
      <c r="J264" s="139"/>
    </row>
    <row r="265" spans="2:10" s="55" customFormat="1" ht="17.149999999999999" customHeight="1" x14ac:dyDescent="0.25">
      <c r="B265" s="89">
        <v>251</v>
      </c>
      <c r="C265" s="137"/>
      <c r="D265" s="138" t="s">
        <v>494</v>
      </c>
      <c r="E265" s="138" t="s">
        <v>494</v>
      </c>
      <c r="F265" s="139"/>
      <c r="G265" s="138"/>
      <c r="H265" s="140" t="s">
        <v>494</v>
      </c>
      <c r="I265" s="284" t="str">
        <f>UPPER(Tableau1[[#This Row],[Lieu Naiss]])</f>
        <v/>
      </c>
      <c r="J265" s="139"/>
    </row>
    <row r="266" spans="2:10" s="55" customFormat="1" ht="17.149999999999999" customHeight="1" x14ac:dyDescent="0.25">
      <c r="B266" s="89">
        <v>252</v>
      </c>
      <c r="C266" s="137"/>
      <c r="D266" s="138" t="s">
        <v>494</v>
      </c>
      <c r="E266" s="138" t="s">
        <v>494</v>
      </c>
      <c r="F266" s="139"/>
      <c r="G266" s="138"/>
      <c r="H266" s="140" t="s">
        <v>494</v>
      </c>
      <c r="I266" s="284" t="str">
        <f>UPPER(Tableau1[[#This Row],[Lieu Naiss]])</f>
        <v/>
      </c>
      <c r="J266" s="139"/>
    </row>
    <row r="267" spans="2:10" s="55" customFormat="1" ht="17.149999999999999" customHeight="1" x14ac:dyDescent="0.25">
      <c r="B267" s="89">
        <v>253</v>
      </c>
      <c r="C267" s="137"/>
      <c r="D267" s="138" t="s">
        <v>494</v>
      </c>
      <c r="E267" s="138" t="s">
        <v>494</v>
      </c>
      <c r="F267" s="139"/>
      <c r="G267" s="138"/>
      <c r="H267" s="140" t="s">
        <v>494</v>
      </c>
      <c r="I267" s="284" t="str">
        <f>UPPER(Tableau1[[#This Row],[Lieu Naiss]])</f>
        <v/>
      </c>
      <c r="J267" s="139"/>
    </row>
    <row r="268" spans="2:10" s="55" customFormat="1" ht="17.149999999999999" customHeight="1" x14ac:dyDescent="0.25">
      <c r="B268" s="89">
        <v>254</v>
      </c>
      <c r="C268" s="137"/>
      <c r="D268" s="138" t="s">
        <v>494</v>
      </c>
      <c r="E268" s="138" t="s">
        <v>494</v>
      </c>
      <c r="F268" s="139"/>
      <c r="G268" s="138"/>
      <c r="H268" s="140" t="s">
        <v>494</v>
      </c>
      <c r="I268" s="284" t="str">
        <f>UPPER(Tableau1[[#This Row],[Lieu Naiss]])</f>
        <v/>
      </c>
      <c r="J268" s="139"/>
    </row>
    <row r="269" spans="2:10" s="55" customFormat="1" ht="17.149999999999999" customHeight="1" x14ac:dyDescent="0.25">
      <c r="B269" s="89">
        <v>255</v>
      </c>
      <c r="C269" s="137"/>
      <c r="D269" s="138" t="s">
        <v>494</v>
      </c>
      <c r="E269" s="138" t="s">
        <v>494</v>
      </c>
      <c r="F269" s="139"/>
      <c r="G269" s="138"/>
      <c r="H269" s="140" t="s">
        <v>494</v>
      </c>
      <c r="I269" s="284" t="str">
        <f>UPPER(Tableau1[[#This Row],[Lieu Naiss]])</f>
        <v/>
      </c>
      <c r="J269" s="139"/>
    </row>
    <row r="270" spans="2:10" s="55" customFormat="1" ht="17.149999999999999" customHeight="1" x14ac:dyDescent="0.25">
      <c r="B270" s="89">
        <v>256</v>
      </c>
      <c r="C270" s="137"/>
      <c r="D270" s="138" t="s">
        <v>494</v>
      </c>
      <c r="E270" s="138" t="s">
        <v>494</v>
      </c>
      <c r="F270" s="139"/>
      <c r="G270" s="138"/>
      <c r="H270" s="140" t="s">
        <v>494</v>
      </c>
      <c r="I270" s="284" t="str">
        <f>UPPER(Tableau1[[#This Row],[Lieu Naiss]])</f>
        <v/>
      </c>
      <c r="J270" s="139"/>
    </row>
    <row r="271" spans="2:10" s="55" customFormat="1" ht="17.149999999999999" customHeight="1" x14ac:dyDescent="0.25">
      <c r="B271" s="89">
        <v>257</v>
      </c>
      <c r="C271" s="137"/>
      <c r="D271" s="138" t="s">
        <v>494</v>
      </c>
      <c r="E271" s="138" t="s">
        <v>494</v>
      </c>
      <c r="F271" s="139"/>
      <c r="G271" s="138"/>
      <c r="H271" s="140" t="s">
        <v>494</v>
      </c>
      <c r="I271" s="284" t="str">
        <f>UPPER(Tableau1[[#This Row],[Lieu Naiss]])</f>
        <v/>
      </c>
      <c r="J271" s="139"/>
    </row>
    <row r="272" spans="2:10" s="55" customFormat="1" ht="17.149999999999999" customHeight="1" x14ac:dyDescent="0.25">
      <c r="B272" s="89">
        <v>258</v>
      </c>
      <c r="C272" s="137"/>
      <c r="D272" s="138" t="s">
        <v>494</v>
      </c>
      <c r="E272" s="138" t="s">
        <v>494</v>
      </c>
      <c r="F272" s="139"/>
      <c r="G272" s="138"/>
      <c r="H272" s="140" t="s">
        <v>494</v>
      </c>
      <c r="I272" s="284" t="str">
        <f>UPPER(Tableau1[[#This Row],[Lieu Naiss]])</f>
        <v/>
      </c>
      <c r="J272" s="139"/>
    </row>
    <row r="273" spans="2:10" s="55" customFormat="1" ht="17.149999999999999" customHeight="1" x14ac:dyDescent="0.25">
      <c r="B273" s="89">
        <v>259</v>
      </c>
      <c r="C273" s="137"/>
      <c r="D273" s="138" t="s">
        <v>494</v>
      </c>
      <c r="E273" s="138" t="s">
        <v>494</v>
      </c>
      <c r="F273" s="139"/>
      <c r="G273" s="138"/>
      <c r="H273" s="140" t="s">
        <v>494</v>
      </c>
      <c r="I273" s="284" t="str">
        <f>UPPER(Tableau1[[#This Row],[Lieu Naiss]])</f>
        <v/>
      </c>
      <c r="J273" s="139"/>
    </row>
    <row r="274" spans="2:10" s="55" customFormat="1" ht="17.149999999999999" customHeight="1" x14ac:dyDescent="0.25">
      <c r="B274" s="89">
        <v>260</v>
      </c>
      <c r="C274" s="137"/>
      <c r="D274" s="138" t="s">
        <v>494</v>
      </c>
      <c r="E274" s="138" t="s">
        <v>494</v>
      </c>
      <c r="F274" s="139"/>
      <c r="G274" s="138"/>
      <c r="H274" s="140" t="s">
        <v>494</v>
      </c>
      <c r="I274" s="284" t="str">
        <f>UPPER(Tableau1[[#This Row],[Lieu Naiss]])</f>
        <v/>
      </c>
      <c r="J274" s="139"/>
    </row>
    <row r="275" spans="2:10" s="55" customFormat="1" ht="17.149999999999999" customHeight="1" x14ac:dyDescent="0.25">
      <c r="B275" s="89">
        <v>261</v>
      </c>
      <c r="C275" s="137"/>
      <c r="D275" s="138" t="s">
        <v>494</v>
      </c>
      <c r="E275" s="138" t="s">
        <v>494</v>
      </c>
      <c r="F275" s="139"/>
      <c r="G275" s="138"/>
      <c r="H275" s="140" t="s">
        <v>494</v>
      </c>
      <c r="I275" s="284" t="str">
        <f>UPPER(Tableau1[[#This Row],[Lieu Naiss]])</f>
        <v/>
      </c>
      <c r="J275" s="139"/>
    </row>
    <row r="276" spans="2:10" s="55" customFormat="1" ht="17.149999999999999" customHeight="1" x14ac:dyDescent="0.25">
      <c r="B276" s="89">
        <v>262</v>
      </c>
      <c r="C276" s="137"/>
      <c r="D276" s="138" t="s">
        <v>494</v>
      </c>
      <c r="E276" s="138" t="s">
        <v>494</v>
      </c>
      <c r="F276" s="139"/>
      <c r="G276" s="138"/>
      <c r="H276" s="140" t="s">
        <v>494</v>
      </c>
      <c r="I276" s="284" t="str">
        <f>UPPER(Tableau1[[#This Row],[Lieu Naiss]])</f>
        <v/>
      </c>
      <c r="J276" s="139"/>
    </row>
    <row r="277" spans="2:10" s="55" customFormat="1" ht="17.149999999999999" customHeight="1" x14ac:dyDescent="0.25">
      <c r="B277" s="89">
        <v>263</v>
      </c>
      <c r="C277" s="137"/>
      <c r="D277" s="138" t="s">
        <v>494</v>
      </c>
      <c r="E277" s="138" t="s">
        <v>494</v>
      </c>
      <c r="F277" s="139"/>
      <c r="G277" s="138"/>
      <c r="H277" s="140" t="s">
        <v>494</v>
      </c>
      <c r="I277" s="284" t="str">
        <f>UPPER(Tableau1[[#This Row],[Lieu Naiss]])</f>
        <v/>
      </c>
      <c r="J277" s="139"/>
    </row>
    <row r="278" spans="2:10" s="55" customFormat="1" ht="17.149999999999999" customHeight="1" x14ac:dyDescent="0.25">
      <c r="B278" s="89">
        <v>264</v>
      </c>
      <c r="C278" s="137"/>
      <c r="D278" s="138" t="s">
        <v>494</v>
      </c>
      <c r="E278" s="138" t="s">
        <v>494</v>
      </c>
      <c r="F278" s="139"/>
      <c r="G278" s="138"/>
      <c r="H278" s="140" t="s">
        <v>494</v>
      </c>
      <c r="I278" s="284" t="str">
        <f>UPPER(Tableau1[[#This Row],[Lieu Naiss]])</f>
        <v/>
      </c>
      <c r="J278" s="139"/>
    </row>
    <row r="279" spans="2:10" s="55" customFormat="1" ht="17.149999999999999" customHeight="1" x14ac:dyDescent="0.25">
      <c r="B279" s="89">
        <v>265</v>
      </c>
      <c r="C279" s="137"/>
      <c r="D279" s="138" t="s">
        <v>494</v>
      </c>
      <c r="E279" s="138" t="s">
        <v>494</v>
      </c>
      <c r="F279" s="139"/>
      <c r="G279" s="138"/>
      <c r="H279" s="140" t="s">
        <v>494</v>
      </c>
      <c r="I279" s="284" t="str">
        <f>UPPER(Tableau1[[#This Row],[Lieu Naiss]])</f>
        <v/>
      </c>
      <c r="J279" s="139"/>
    </row>
    <row r="280" spans="2:10" s="55" customFormat="1" ht="17.149999999999999" customHeight="1" x14ac:dyDescent="0.25">
      <c r="B280" s="89">
        <v>266</v>
      </c>
      <c r="C280" s="137"/>
      <c r="D280" s="138" t="s">
        <v>494</v>
      </c>
      <c r="E280" s="138" t="s">
        <v>494</v>
      </c>
      <c r="F280" s="139"/>
      <c r="G280" s="138"/>
      <c r="H280" s="140" t="s">
        <v>494</v>
      </c>
      <c r="I280" s="284" t="str">
        <f>UPPER(Tableau1[[#This Row],[Lieu Naiss]])</f>
        <v/>
      </c>
      <c r="J280" s="139"/>
    </row>
    <row r="281" spans="2:10" s="55" customFormat="1" ht="17.149999999999999" customHeight="1" x14ac:dyDescent="0.25">
      <c r="B281" s="89">
        <v>267</v>
      </c>
      <c r="C281" s="137"/>
      <c r="D281" s="138" t="s">
        <v>494</v>
      </c>
      <c r="E281" s="138" t="s">
        <v>494</v>
      </c>
      <c r="F281" s="139"/>
      <c r="G281" s="138"/>
      <c r="H281" s="140" t="s">
        <v>494</v>
      </c>
      <c r="I281" s="284" t="str">
        <f>UPPER(Tableau1[[#This Row],[Lieu Naiss]])</f>
        <v/>
      </c>
      <c r="J281" s="139"/>
    </row>
    <row r="282" spans="2:10" s="55" customFormat="1" ht="17.149999999999999" customHeight="1" x14ac:dyDescent="0.25">
      <c r="B282" s="89">
        <v>268</v>
      </c>
      <c r="C282" s="137"/>
      <c r="D282" s="138" t="s">
        <v>494</v>
      </c>
      <c r="E282" s="138" t="s">
        <v>494</v>
      </c>
      <c r="F282" s="139"/>
      <c r="G282" s="138"/>
      <c r="H282" s="140" t="s">
        <v>494</v>
      </c>
      <c r="I282" s="284" t="str">
        <f>UPPER(Tableau1[[#This Row],[Lieu Naiss]])</f>
        <v/>
      </c>
      <c r="J282" s="139"/>
    </row>
    <row r="283" spans="2:10" s="55" customFormat="1" ht="17.149999999999999" customHeight="1" x14ac:dyDescent="0.25">
      <c r="B283" s="89">
        <v>269</v>
      </c>
      <c r="C283" s="137"/>
      <c r="D283" s="138" t="s">
        <v>494</v>
      </c>
      <c r="E283" s="138" t="s">
        <v>494</v>
      </c>
      <c r="F283" s="139"/>
      <c r="G283" s="138"/>
      <c r="H283" s="140" t="s">
        <v>494</v>
      </c>
      <c r="I283" s="284" t="str">
        <f>UPPER(Tableau1[[#This Row],[Lieu Naiss]])</f>
        <v/>
      </c>
      <c r="J283" s="139"/>
    </row>
    <row r="284" spans="2:10" s="55" customFormat="1" ht="17.149999999999999" customHeight="1" x14ac:dyDescent="0.25">
      <c r="B284" s="89">
        <v>270</v>
      </c>
      <c r="C284" s="137"/>
      <c r="D284" s="138" t="s">
        <v>494</v>
      </c>
      <c r="E284" s="138" t="s">
        <v>494</v>
      </c>
      <c r="F284" s="139"/>
      <c r="G284" s="138"/>
      <c r="H284" s="140" t="s">
        <v>494</v>
      </c>
      <c r="I284" s="284" t="str">
        <f>UPPER(Tableau1[[#This Row],[Lieu Naiss]])</f>
        <v/>
      </c>
      <c r="J284" s="139"/>
    </row>
    <row r="285" spans="2:10" s="55" customFormat="1" ht="17.149999999999999" customHeight="1" x14ac:dyDescent="0.25">
      <c r="B285" s="89">
        <v>271</v>
      </c>
      <c r="C285" s="137"/>
      <c r="D285" s="138" t="s">
        <v>494</v>
      </c>
      <c r="E285" s="138" t="s">
        <v>494</v>
      </c>
      <c r="F285" s="139"/>
      <c r="G285" s="138"/>
      <c r="H285" s="140" t="s">
        <v>494</v>
      </c>
      <c r="I285" s="284" t="str">
        <f>UPPER(Tableau1[[#This Row],[Lieu Naiss]])</f>
        <v/>
      </c>
      <c r="J285" s="139"/>
    </row>
    <row r="286" spans="2:10" s="55" customFormat="1" ht="17.149999999999999" customHeight="1" x14ac:dyDescent="0.25">
      <c r="B286" s="89">
        <v>272</v>
      </c>
      <c r="C286" s="137"/>
      <c r="D286" s="138" t="s">
        <v>494</v>
      </c>
      <c r="E286" s="138" t="s">
        <v>494</v>
      </c>
      <c r="F286" s="139"/>
      <c r="G286" s="138"/>
      <c r="H286" s="140" t="s">
        <v>494</v>
      </c>
      <c r="I286" s="284" t="str">
        <f>UPPER(Tableau1[[#This Row],[Lieu Naiss]])</f>
        <v/>
      </c>
      <c r="J286" s="139"/>
    </row>
    <row r="287" spans="2:10" s="55" customFormat="1" ht="17.149999999999999" customHeight="1" x14ac:dyDescent="0.25">
      <c r="B287" s="89">
        <v>273</v>
      </c>
      <c r="C287" s="137"/>
      <c r="D287" s="138" t="s">
        <v>494</v>
      </c>
      <c r="E287" s="138" t="s">
        <v>494</v>
      </c>
      <c r="F287" s="139"/>
      <c r="G287" s="138"/>
      <c r="H287" s="140" t="s">
        <v>494</v>
      </c>
      <c r="I287" s="284" t="str">
        <f>UPPER(Tableau1[[#This Row],[Lieu Naiss]])</f>
        <v/>
      </c>
      <c r="J287" s="139"/>
    </row>
    <row r="288" spans="2:10" s="55" customFormat="1" ht="17.149999999999999" customHeight="1" x14ac:dyDescent="0.25">
      <c r="B288" s="89">
        <v>274</v>
      </c>
      <c r="C288" s="137"/>
      <c r="D288" s="138" t="s">
        <v>494</v>
      </c>
      <c r="E288" s="138" t="s">
        <v>494</v>
      </c>
      <c r="F288" s="139"/>
      <c r="G288" s="138"/>
      <c r="H288" s="140" t="s">
        <v>494</v>
      </c>
      <c r="I288" s="284" t="str">
        <f>UPPER(Tableau1[[#This Row],[Lieu Naiss]])</f>
        <v/>
      </c>
      <c r="J288" s="139"/>
    </row>
    <row r="289" spans="2:10" s="55" customFormat="1" ht="17.149999999999999" customHeight="1" x14ac:dyDescent="0.25">
      <c r="B289" s="89">
        <v>275</v>
      </c>
      <c r="C289" s="137"/>
      <c r="D289" s="138" t="s">
        <v>494</v>
      </c>
      <c r="E289" s="138" t="s">
        <v>494</v>
      </c>
      <c r="F289" s="139"/>
      <c r="G289" s="138"/>
      <c r="H289" s="140" t="s">
        <v>494</v>
      </c>
      <c r="I289" s="284" t="str">
        <f>UPPER(Tableau1[[#This Row],[Lieu Naiss]])</f>
        <v/>
      </c>
      <c r="J289" s="139"/>
    </row>
    <row r="290" spans="2:10" s="55" customFormat="1" ht="17.149999999999999" customHeight="1" x14ac:dyDescent="0.25">
      <c r="B290" s="89">
        <v>276</v>
      </c>
      <c r="C290" s="137"/>
      <c r="D290" s="138" t="s">
        <v>494</v>
      </c>
      <c r="E290" s="138" t="s">
        <v>494</v>
      </c>
      <c r="F290" s="139"/>
      <c r="G290" s="138"/>
      <c r="H290" s="140" t="s">
        <v>494</v>
      </c>
      <c r="I290" s="284" t="str">
        <f>UPPER(Tableau1[[#This Row],[Lieu Naiss]])</f>
        <v/>
      </c>
      <c r="J290" s="139"/>
    </row>
    <row r="291" spans="2:10" s="55" customFormat="1" ht="17.149999999999999" customHeight="1" x14ac:dyDescent="0.25">
      <c r="B291" s="89">
        <v>277</v>
      </c>
      <c r="C291" s="137"/>
      <c r="D291" s="138" t="s">
        <v>494</v>
      </c>
      <c r="E291" s="138" t="s">
        <v>494</v>
      </c>
      <c r="F291" s="139"/>
      <c r="G291" s="138"/>
      <c r="H291" s="140" t="s">
        <v>494</v>
      </c>
      <c r="I291" s="284" t="str">
        <f>UPPER(Tableau1[[#This Row],[Lieu Naiss]])</f>
        <v/>
      </c>
      <c r="J291" s="139"/>
    </row>
    <row r="292" spans="2:10" s="55" customFormat="1" ht="17.149999999999999" customHeight="1" x14ac:dyDescent="0.25">
      <c r="B292" s="89">
        <v>278</v>
      </c>
      <c r="C292" s="137"/>
      <c r="D292" s="138" t="s">
        <v>494</v>
      </c>
      <c r="E292" s="138" t="s">
        <v>494</v>
      </c>
      <c r="F292" s="139"/>
      <c r="G292" s="138"/>
      <c r="H292" s="140" t="s">
        <v>494</v>
      </c>
      <c r="I292" s="284" t="str">
        <f>UPPER(Tableau1[[#This Row],[Lieu Naiss]])</f>
        <v/>
      </c>
      <c r="J292" s="139"/>
    </row>
    <row r="293" spans="2:10" s="55" customFormat="1" ht="17.149999999999999" customHeight="1" x14ac:dyDescent="0.25">
      <c r="B293" s="89">
        <v>279</v>
      </c>
      <c r="C293" s="137"/>
      <c r="D293" s="138" t="s">
        <v>494</v>
      </c>
      <c r="E293" s="138" t="s">
        <v>494</v>
      </c>
      <c r="F293" s="139"/>
      <c r="G293" s="138"/>
      <c r="H293" s="140" t="s">
        <v>494</v>
      </c>
      <c r="I293" s="284" t="str">
        <f>UPPER(Tableau1[[#This Row],[Lieu Naiss]])</f>
        <v/>
      </c>
      <c r="J293" s="139"/>
    </row>
    <row r="294" spans="2:10" s="55" customFormat="1" ht="17.149999999999999" customHeight="1" x14ac:dyDescent="0.25">
      <c r="B294" s="89">
        <v>280</v>
      </c>
      <c r="C294" s="137"/>
      <c r="D294" s="138" t="s">
        <v>494</v>
      </c>
      <c r="E294" s="138" t="s">
        <v>494</v>
      </c>
      <c r="F294" s="139"/>
      <c r="G294" s="138"/>
      <c r="H294" s="140" t="s">
        <v>494</v>
      </c>
      <c r="I294" s="284" t="str">
        <f>UPPER(Tableau1[[#This Row],[Lieu Naiss]])</f>
        <v/>
      </c>
      <c r="J294" s="139"/>
    </row>
    <row r="295" spans="2:10" s="55" customFormat="1" ht="17.149999999999999" customHeight="1" x14ac:dyDescent="0.25">
      <c r="B295" s="89">
        <v>281</v>
      </c>
      <c r="C295" s="137"/>
      <c r="D295" s="138" t="s">
        <v>494</v>
      </c>
      <c r="E295" s="138" t="s">
        <v>494</v>
      </c>
      <c r="F295" s="139"/>
      <c r="G295" s="138"/>
      <c r="H295" s="140" t="s">
        <v>494</v>
      </c>
      <c r="I295" s="284" t="str">
        <f>UPPER(Tableau1[[#This Row],[Lieu Naiss]])</f>
        <v/>
      </c>
      <c r="J295" s="139"/>
    </row>
    <row r="296" spans="2:10" s="55" customFormat="1" ht="17.149999999999999" customHeight="1" x14ac:dyDescent="0.25">
      <c r="B296" s="89">
        <v>282</v>
      </c>
      <c r="C296" s="137"/>
      <c r="D296" s="138" t="s">
        <v>494</v>
      </c>
      <c r="E296" s="138" t="s">
        <v>494</v>
      </c>
      <c r="F296" s="139"/>
      <c r="G296" s="138"/>
      <c r="H296" s="140" t="s">
        <v>494</v>
      </c>
      <c r="I296" s="284" t="str">
        <f>UPPER(Tableau1[[#This Row],[Lieu Naiss]])</f>
        <v/>
      </c>
      <c r="J296" s="139"/>
    </row>
    <row r="297" spans="2:10" s="55" customFormat="1" ht="17.149999999999999" customHeight="1" x14ac:dyDescent="0.25">
      <c r="B297" s="89">
        <v>283</v>
      </c>
      <c r="C297" s="137"/>
      <c r="D297" s="138" t="s">
        <v>494</v>
      </c>
      <c r="E297" s="138" t="s">
        <v>494</v>
      </c>
      <c r="F297" s="139"/>
      <c r="G297" s="138"/>
      <c r="H297" s="140" t="s">
        <v>494</v>
      </c>
      <c r="I297" s="284" t="str">
        <f>UPPER(Tableau1[[#This Row],[Lieu Naiss]])</f>
        <v/>
      </c>
      <c r="J297" s="139"/>
    </row>
    <row r="298" spans="2:10" s="55" customFormat="1" ht="17.149999999999999" customHeight="1" x14ac:dyDescent="0.25">
      <c r="B298" s="89">
        <v>284</v>
      </c>
      <c r="C298" s="137"/>
      <c r="D298" s="138" t="s">
        <v>494</v>
      </c>
      <c r="E298" s="138" t="s">
        <v>494</v>
      </c>
      <c r="F298" s="139"/>
      <c r="G298" s="138"/>
      <c r="H298" s="140" t="s">
        <v>494</v>
      </c>
      <c r="I298" s="284" t="str">
        <f>UPPER(Tableau1[[#This Row],[Lieu Naiss]])</f>
        <v/>
      </c>
      <c r="J298" s="139"/>
    </row>
    <row r="299" spans="2:10" s="55" customFormat="1" ht="17.149999999999999" customHeight="1" x14ac:dyDescent="0.25">
      <c r="B299" s="89">
        <v>285</v>
      </c>
      <c r="C299" s="137"/>
      <c r="D299" s="138" t="s">
        <v>494</v>
      </c>
      <c r="E299" s="138" t="s">
        <v>494</v>
      </c>
      <c r="F299" s="139"/>
      <c r="G299" s="138"/>
      <c r="H299" s="140" t="s">
        <v>494</v>
      </c>
      <c r="I299" s="284" t="str">
        <f>UPPER(Tableau1[[#This Row],[Lieu Naiss]])</f>
        <v/>
      </c>
      <c r="J299" s="139"/>
    </row>
    <row r="300" spans="2:10" s="55" customFormat="1" ht="17.149999999999999" customHeight="1" x14ac:dyDescent="0.25">
      <c r="B300" s="89">
        <v>286</v>
      </c>
      <c r="C300" s="137"/>
      <c r="D300" s="138" t="s">
        <v>494</v>
      </c>
      <c r="E300" s="138" t="s">
        <v>494</v>
      </c>
      <c r="F300" s="139"/>
      <c r="G300" s="138"/>
      <c r="H300" s="140" t="s">
        <v>494</v>
      </c>
      <c r="I300" s="284" t="str">
        <f>UPPER(Tableau1[[#This Row],[Lieu Naiss]])</f>
        <v/>
      </c>
      <c r="J300" s="139"/>
    </row>
    <row r="301" spans="2:10" s="55" customFormat="1" ht="17.149999999999999" customHeight="1" x14ac:dyDescent="0.25">
      <c r="B301" s="89">
        <v>287</v>
      </c>
      <c r="C301" s="137"/>
      <c r="D301" s="138" t="s">
        <v>494</v>
      </c>
      <c r="E301" s="138" t="s">
        <v>494</v>
      </c>
      <c r="F301" s="139"/>
      <c r="G301" s="138"/>
      <c r="H301" s="140" t="s">
        <v>494</v>
      </c>
      <c r="I301" s="284" t="str">
        <f>UPPER(Tableau1[[#This Row],[Lieu Naiss]])</f>
        <v/>
      </c>
      <c r="J301" s="139"/>
    </row>
    <row r="302" spans="2:10" s="55" customFormat="1" ht="17.149999999999999" customHeight="1" x14ac:dyDescent="0.25">
      <c r="B302" s="89">
        <v>288</v>
      </c>
      <c r="C302" s="137"/>
      <c r="D302" s="138" t="s">
        <v>494</v>
      </c>
      <c r="E302" s="138" t="s">
        <v>494</v>
      </c>
      <c r="F302" s="139"/>
      <c r="G302" s="138"/>
      <c r="H302" s="140" t="s">
        <v>494</v>
      </c>
      <c r="I302" s="284" t="str">
        <f>UPPER(Tableau1[[#This Row],[Lieu Naiss]])</f>
        <v/>
      </c>
      <c r="J302" s="139"/>
    </row>
    <row r="303" spans="2:10" s="55" customFormat="1" ht="17.149999999999999" customHeight="1" x14ac:dyDescent="0.25">
      <c r="B303" s="89">
        <v>289</v>
      </c>
      <c r="C303" s="137"/>
      <c r="D303" s="138" t="s">
        <v>494</v>
      </c>
      <c r="E303" s="138" t="s">
        <v>494</v>
      </c>
      <c r="F303" s="139"/>
      <c r="G303" s="138"/>
      <c r="H303" s="140" t="s">
        <v>494</v>
      </c>
      <c r="I303" s="284" t="str">
        <f>UPPER(Tableau1[[#This Row],[Lieu Naiss]])</f>
        <v/>
      </c>
      <c r="J303" s="139"/>
    </row>
    <row r="304" spans="2:10" s="55" customFormat="1" ht="17.149999999999999" customHeight="1" x14ac:dyDescent="0.25">
      <c r="B304" s="89">
        <v>290</v>
      </c>
      <c r="C304" s="137"/>
      <c r="D304" s="138" t="s">
        <v>494</v>
      </c>
      <c r="E304" s="138" t="s">
        <v>494</v>
      </c>
      <c r="F304" s="139"/>
      <c r="G304" s="138"/>
      <c r="H304" s="140" t="s">
        <v>494</v>
      </c>
      <c r="I304" s="284" t="str">
        <f>UPPER(Tableau1[[#This Row],[Lieu Naiss]])</f>
        <v/>
      </c>
      <c r="J304" s="139"/>
    </row>
    <row r="305" spans="2:10" s="55" customFormat="1" ht="17.149999999999999" customHeight="1" x14ac:dyDescent="0.25">
      <c r="B305" s="89">
        <v>291</v>
      </c>
      <c r="C305" s="137"/>
      <c r="D305" s="138" t="s">
        <v>494</v>
      </c>
      <c r="E305" s="138" t="s">
        <v>494</v>
      </c>
      <c r="F305" s="139"/>
      <c r="G305" s="138"/>
      <c r="H305" s="140" t="s">
        <v>494</v>
      </c>
      <c r="I305" s="284" t="str">
        <f>UPPER(Tableau1[[#This Row],[Lieu Naiss]])</f>
        <v/>
      </c>
      <c r="J305" s="139"/>
    </row>
    <row r="306" spans="2:10" s="55" customFormat="1" ht="17.149999999999999" customHeight="1" x14ac:dyDescent="0.25">
      <c r="B306" s="89">
        <v>292</v>
      </c>
      <c r="C306" s="137"/>
      <c r="D306" s="138" t="s">
        <v>494</v>
      </c>
      <c r="E306" s="138" t="s">
        <v>494</v>
      </c>
      <c r="F306" s="139"/>
      <c r="G306" s="138"/>
      <c r="H306" s="140" t="s">
        <v>494</v>
      </c>
      <c r="I306" s="284" t="str">
        <f>UPPER(Tableau1[[#This Row],[Lieu Naiss]])</f>
        <v/>
      </c>
      <c r="J306" s="139"/>
    </row>
    <row r="307" spans="2:10" s="55" customFormat="1" ht="17.149999999999999" customHeight="1" x14ac:dyDescent="0.25">
      <c r="B307" s="89">
        <v>293</v>
      </c>
      <c r="C307" s="137"/>
      <c r="D307" s="138" t="s">
        <v>494</v>
      </c>
      <c r="E307" s="138" t="s">
        <v>494</v>
      </c>
      <c r="F307" s="139"/>
      <c r="G307" s="138"/>
      <c r="H307" s="140" t="s">
        <v>494</v>
      </c>
      <c r="I307" s="284" t="str">
        <f>UPPER(Tableau1[[#This Row],[Lieu Naiss]])</f>
        <v/>
      </c>
      <c r="J307" s="139"/>
    </row>
    <row r="308" spans="2:10" s="55" customFormat="1" ht="17.149999999999999" customHeight="1" x14ac:dyDescent="0.25">
      <c r="B308" s="89">
        <v>294</v>
      </c>
      <c r="C308" s="137"/>
      <c r="D308" s="138" t="s">
        <v>494</v>
      </c>
      <c r="E308" s="138" t="s">
        <v>494</v>
      </c>
      <c r="F308" s="139"/>
      <c r="G308" s="138"/>
      <c r="H308" s="140" t="s">
        <v>494</v>
      </c>
      <c r="I308" s="284" t="str">
        <f>UPPER(Tableau1[[#This Row],[Lieu Naiss]])</f>
        <v/>
      </c>
      <c r="J308" s="139"/>
    </row>
    <row r="309" spans="2:10" s="55" customFormat="1" ht="17.149999999999999" customHeight="1" x14ac:dyDescent="0.25">
      <c r="B309" s="89">
        <v>295</v>
      </c>
      <c r="C309" s="137"/>
      <c r="D309" s="138" t="s">
        <v>494</v>
      </c>
      <c r="E309" s="138" t="s">
        <v>494</v>
      </c>
      <c r="F309" s="139"/>
      <c r="G309" s="138"/>
      <c r="H309" s="140" t="s">
        <v>494</v>
      </c>
      <c r="I309" s="284" t="str">
        <f>UPPER(Tableau1[[#This Row],[Lieu Naiss]])</f>
        <v/>
      </c>
      <c r="J309" s="139"/>
    </row>
    <row r="310" spans="2:10" s="55" customFormat="1" ht="17.149999999999999" customHeight="1" x14ac:dyDescent="0.25">
      <c r="B310" s="89">
        <v>296</v>
      </c>
      <c r="C310" s="137"/>
      <c r="D310" s="138" t="s">
        <v>494</v>
      </c>
      <c r="E310" s="138" t="s">
        <v>494</v>
      </c>
      <c r="F310" s="139"/>
      <c r="G310" s="138"/>
      <c r="H310" s="140" t="s">
        <v>494</v>
      </c>
      <c r="I310" s="284" t="str">
        <f>UPPER(Tableau1[[#This Row],[Lieu Naiss]])</f>
        <v/>
      </c>
      <c r="J310" s="139"/>
    </row>
    <row r="311" spans="2:10" s="55" customFormat="1" ht="17.149999999999999" customHeight="1" x14ac:dyDescent="0.25">
      <c r="B311" s="89">
        <v>297</v>
      </c>
      <c r="C311" s="137"/>
      <c r="D311" s="138" t="s">
        <v>494</v>
      </c>
      <c r="E311" s="138" t="s">
        <v>494</v>
      </c>
      <c r="F311" s="139"/>
      <c r="G311" s="138"/>
      <c r="H311" s="140" t="s">
        <v>494</v>
      </c>
      <c r="I311" s="284" t="str">
        <f>UPPER(Tableau1[[#This Row],[Lieu Naiss]])</f>
        <v/>
      </c>
      <c r="J311" s="139"/>
    </row>
    <row r="312" spans="2:10" s="55" customFormat="1" ht="17.149999999999999" customHeight="1" x14ac:dyDescent="0.25">
      <c r="B312" s="89">
        <v>298</v>
      </c>
      <c r="C312" s="137"/>
      <c r="D312" s="138" t="s">
        <v>494</v>
      </c>
      <c r="E312" s="138" t="s">
        <v>494</v>
      </c>
      <c r="F312" s="139"/>
      <c r="G312" s="138"/>
      <c r="H312" s="140" t="s">
        <v>494</v>
      </c>
      <c r="I312" s="284" t="str">
        <f>UPPER(Tableau1[[#This Row],[Lieu Naiss]])</f>
        <v/>
      </c>
      <c r="J312" s="139"/>
    </row>
    <row r="313" spans="2:10" s="55" customFormat="1" ht="17.149999999999999" customHeight="1" x14ac:dyDescent="0.25">
      <c r="B313" s="89">
        <v>299</v>
      </c>
      <c r="C313" s="137"/>
      <c r="D313" s="138" t="s">
        <v>494</v>
      </c>
      <c r="E313" s="138" t="s">
        <v>494</v>
      </c>
      <c r="F313" s="139"/>
      <c r="G313" s="138"/>
      <c r="H313" s="140" t="s">
        <v>494</v>
      </c>
      <c r="I313" s="284" t="str">
        <f>UPPER(Tableau1[[#This Row],[Lieu Naiss]])</f>
        <v/>
      </c>
      <c r="J313" s="139"/>
    </row>
    <row r="314" spans="2:10" s="55" customFormat="1" ht="17.149999999999999" customHeight="1" x14ac:dyDescent="0.25">
      <c r="B314" s="89">
        <v>300</v>
      </c>
      <c r="C314" s="137"/>
      <c r="D314" s="138" t="s">
        <v>494</v>
      </c>
      <c r="E314" s="138" t="s">
        <v>494</v>
      </c>
      <c r="F314" s="139"/>
      <c r="G314" s="138"/>
      <c r="H314" s="140" t="s">
        <v>494</v>
      </c>
      <c r="I314" s="284" t="str">
        <f>UPPER(Tableau1[[#This Row],[Lieu Naiss]])</f>
        <v/>
      </c>
      <c r="J314" s="139"/>
    </row>
    <row r="315" spans="2:10" s="55" customFormat="1" ht="17.149999999999999" customHeight="1" x14ac:dyDescent="0.25">
      <c r="B315" s="89">
        <v>301</v>
      </c>
      <c r="C315" s="137"/>
      <c r="D315" s="138" t="s">
        <v>494</v>
      </c>
      <c r="E315" s="138" t="s">
        <v>494</v>
      </c>
      <c r="F315" s="139"/>
      <c r="G315" s="138"/>
      <c r="H315" s="140" t="s">
        <v>494</v>
      </c>
      <c r="I315" s="284" t="str">
        <f>UPPER(Tableau1[[#This Row],[Lieu Naiss]])</f>
        <v/>
      </c>
      <c r="J315" s="139"/>
    </row>
    <row r="316" spans="2:10" s="55" customFormat="1" ht="17.149999999999999" customHeight="1" x14ac:dyDescent="0.25">
      <c r="B316" s="89">
        <v>302</v>
      </c>
      <c r="C316" s="137"/>
      <c r="D316" s="138" t="s">
        <v>494</v>
      </c>
      <c r="E316" s="138" t="s">
        <v>494</v>
      </c>
      <c r="F316" s="139"/>
      <c r="G316" s="138"/>
      <c r="H316" s="140" t="s">
        <v>494</v>
      </c>
      <c r="I316" s="284" t="str">
        <f>UPPER(Tableau1[[#This Row],[Lieu Naiss]])</f>
        <v/>
      </c>
      <c r="J316" s="139"/>
    </row>
    <row r="317" spans="2:10" s="55" customFormat="1" ht="17.149999999999999" customHeight="1" x14ac:dyDescent="0.25">
      <c r="B317" s="89">
        <v>303</v>
      </c>
      <c r="C317" s="137"/>
      <c r="D317" s="138" t="s">
        <v>494</v>
      </c>
      <c r="E317" s="138" t="s">
        <v>494</v>
      </c>
      <c r="F317" s="139"/>
      <c r="G317" s="138"/>
      <c r="H317" s="140" t="s">
        <v>494</v>
      </c>
      <c r="I317" s="284" t="str">
        <f>UPPER(Tableau1[[#This Row],[Lieu Naiss]])</f>
        <v/>
      </c>
      <c r="J317" s="139"/>
    </row>
    <row r="318" spans="2:10" s="55" customFormat="1" ht="17.149999999999999" customHeight="1" x14ac:dyDescent="0.25">
      <c r="B318" s="89">
        <v>304</v>
      </c>
      <c r="C318" s="137"/>
      <c r="D318" s="138" t="s">
        <v>494</v>
      </c>
      <c r="E318" s="138" t="s">
        <v>494</v>
      </c>
      <c r="F318" s="139"/>
      <c r="G318" s="138"/>
      <c r="H318" s="140" t="s">
        <v>494</v>
      </c>
      <c r="I318" s="284" t="str">
        <f>UPPER(Tableau1[[#This Row],[Lieu Naiss]])</f>
        <v/>
      </c>
      <c r="J318" s="139"/>
    </row>
    <row r="319" spans="2:10" s="55" customFormat="1" ht="17.149999999999999" customHeight="1" x14ac:dyDescent="0.25">
      <c r="B319" s="89">
        <v>305</v>
      </c>
      <c r="C319" s="137"/>
      <c r="D319" s="138" t="s">
        <v>494</v>
      </c>
      <c r="E319" s="138" t="s">
        <v>494</v>
      </c>
      <c r="F319" s="139"/>
      <c r="G319" s="138"/>
      <c r="H319" s="140" t="s">
        <v>494</v>
      </c>
      <c r="I319" s="284" t="str">
        <f>UPPER(Tableau1[[#This Row],[Lieu Naiss]])</f>
        <v/>
      </c>
      <c r="J319" s="139"/>
    </row>
    <row r="320" spans="2:10" s="55" customFormat="1" ht="17.149999999999999" customHeight="1" x14ac:dyDescent="0.25">
      <c r="B320" s="89">
        <v>306</v>
      </c>
      <c r="C320" s="137"/>
      <c r="D320" s="138" t="s">
        <v>494</v>
      </c>
      <c r="E320" s="138" t="s">
        <v>494</v>
      </c>
      <c r="F320" s="139"/>
      <c r="G320" s="138"/>
      <c r="H320" s="140" t="s">
        <v>494</v>
      </c>
      <c r="I320" s="284" t="str">
        <f>UPPER(Tableau1[[#This Row],[Lieu Naiss]])</f>
        <v/>
      </c>
      <c r="J320" s="139"/>
    </row>
    <row r="321" spans="2:10" s="55" customFormat="1" ht="17.149999999999999" customHeight="1" x14ac:dyDescent="0.25">
      <c r="B321" s="89">
        <v>307</v>
      </c>
      <c r="C321" s="137"/>
      <c r="D321" s="138" t="s">
        <v>494</v>
      </c>
      <c r="E321" s="138" t="s">
        <v>494</v>
      </c>
      <c r="F321" s="139"/>
      <c r="G321" s="138"/>
      <c r="H321" s="140" t="s">
        <v>494</v>
      </c>
      <c r="I321" s="284" t="str">
        <f>UPPER(Tableau1[[#This Row],[Lieu Naiss]])</f>
        <v/>
      </c>
      <c r="J321" s="139"/>
    </row>
    <row r="322" spans="2:10" s="55" customFormat="1" ht="17.149999999999999" customHeight="1" x14ac:dyDescent="0.25">
      <c r="B322" s="89">
        <v>308</v>
      </c>
      <c r="C322" s="137"/>
      <c r="D322" s="138" t="s">
        <v>494</v>
      </c>
      <c r="E322" s="138" t="s">
        <v>494</v>
      </c>
      <c r="F322" s="139"/>
      <c r="G322" s="138"/>
      <c r="H322" s="140" t="s">
        <v>494</v>
      </c>
      <c r="I322" s="284" t="str">
        <f>UPPER(Tableau1[[#This Row],[Lieu Naiss]])</f>
        <v/>
      </c>
      <c r="J322" s="139"/>
    </row>
    <row r="323" spans="2:10" s="55" customFormat="1" ht="17.149999999999999" customHeight="1" x14ac:dyDescent="0.25">
      <c r="B323" s="89">
        <v>309</v>
      </c>
      <c r="C323" s="137"/>
      <c r="D323" s="138" t="s">
        <v>494</v>
      </c>
      <c r="E323" s="138" t="s">
        <v>494</v>
      </c>
      <c r="F323" s="139"/>
      <c r="G323" s="138"/>
      <c r="H323" s="140" t="s">
        <v>494</v>
      </c>
      <c r="I323" s="284" t="str">
        <f>UPPER(Tableau1[[#This Row],[Lieu Naiss]])</f>
        <v/>
      </c>
      <c r="J323" s="139"/>
    </row>
    <row r="324" spans="2:10" s="55" customFormat="1" ht="17.149999999999999" customHeight="1" x14ac:dyDescent="0.25">
      <c r="B324" s="89">
        <v>310</v>
      </c>
      <c r="C324" s="137"/>
      <c r="D324" s="138" t="s">
        <v>494</v>
      </c>
      <c r="E324" s="138" t="s">
        <v>494</v>
      </c>
      <c r="F324" s="139"/>
      <c r="G324" s="138"/>
      <c r="H324" s="140" t="s">
        <v>494</v>
      </c>
      <c r="I324" s="284" t="str">
        <f>UPPER(Tableau1[[#This Row],[Lieu Naiss]])</f>
        <v/>
      </c>
      <c r="J324" s="139"/>
    </row>
    <row r="325" spans="2:10" s="55" customFormat="1" ht="17.149999999999999" customHeight="1" x14ac:dyDescent="0.25">
      <c r="B325" s="89">
        <v>311</v>
      </c>
      <c r="C325" s="137"/>
      <c r="D325" s="138" t="s">
        <v>494</v>
      </c>
      <c r="E325" s="138" t="s">
        <v>494</v>
      </c>
      <c r="F325" s="139"/>
      <c r="G325" s="138"/>
      <c r="H325" s="140" t="s">
        <v>494</v>
      </c>
      <c r="I325" s="284" t="str">
        <f>UPPER(Tableau1[[#This Row],[Lieu Naiss]])</f>
        <v/>
      </c>
      <c r="J325" s="139"/>
    </row>
    <row r="326" spans="2:10" s="55" customFormat="1" ht="17.149999999999999" customHeight="1" x14ac:dyDescent="0.25">
      <c r="B326" s="89">
        <v>312</v>
      </c>
      <c r="C326" s="137"/>
      <c r="D326" s="138" t="s">
        <v>494</v>
      </c>
      <c r="E326" s="138" t="s">
        <v>494</v>
      </c>
      <c r="F326" s="139"/>
      <c r="G326" s="138"/>
      <c r="H326" s="140" t="s">
        <v>494</v>
      </c>
      <c r="I326" s="284" t="str">
        <f>UPPER(Tableau1[[#This Row],[Lieu Naiss]])</f>
        <v/>
      </c>
      <c r="J326" s="139"/>
    </row>
    <row r="327" spans="2:10" s="55" customFormat="1" ht="17.149999999999999" customHeight="1" x14ac:dyDescent="0.25">
      <c r="B327" s="89">
        <v>313</v>
      </c>
      <c r="C327" s="137"/>
      <c r="D327" s="138" t="s">
        <v>494</v>
      </c>
      <c r="E327" s="138" t="s">
        <v>494</v>
      </c>
      <c r="F327" s="139"/>
      <c r="G327" s="138"/>
      <c r="H327" s="140" t="s">
        <v>494</v>
      </c>
      <c r="I327" s="284" t="str">
        <f>UPPER(Tableau1[[#This Row],[Lieu Naiss]])</f>
        <v/>
      </c>
      <c r="J327" s="139"/>
    </row>
    <row r="328" spans="2:10" s="55" customFormat="1" ht="17.149999999999999" customHeight="1" x14ac:dyDescent="0.25">
      <c r="B328" s="89">
        <v>314</v>
      </c>
      <c r="C328" s="137"/>
      <c r="D328" s="138" t="s">
        <v>494</v>
      </c>
      <c r="E328" s="138" t="s">
        <v>494</v>
      </c>
      <c r="F328" s="139"/>
      <c r="G328" s="138"/>
      <c r="H328" s="140" t="s">
        <v>494</v>
      </c>
      <c r="I328" s="284" t="str">
        <f>UPPER(Tableau1[[#This Row],[Lieu Naiss]])</f>
        <v/>
      </c>
      <c r="J328" s="139"/>
    </row>
    <row r="329" spans="2:10" s="55" customFormat="1" ht="17.149999999999999" customHeight="1" x14ac:dyDescent="0.25">
      <c r="B329" s="89">
        <v>315</v>
      </c>
      <c r="C329" s="137"/>
      <c r="D329" s="138" t="s">
        <v>494</v>
      </c>
      <c r="E329" s="138" t="s">
        <v>494</v>
      </c>
      <c r="F329" s="139"/>
      <c r="G329" s="138"/>
      <c r="H329" s="140" t="s">
        <v>494</v>
      </c>
      <c r="I329" s="284" t="str">
        <f>UPPER(Tableau1[[#This Row],[Lieu Naiss]])</f>
        <v/>
      </c>
      <c r="J329" s="139"/>
    </row>
    <row r="330" spans="2:10" s="55" customFormat="1" ht="17.149999999999999" customHeight="1" x14ac:dyDescent="0.25">
      <c r="B330" s="89">
        <v>316</v>
      </c>
      <c r="C330" s="137"/>
      <c r="D330" s="138" t="s">
        <v>494</v>
      </c>
      <c r="E330" s="138" t="s">
        <v>494</v>
      </c>
      <c r="F330" s="139"/>
      <c r="G330" s="138"/>
      <c r="H330" s="140" t="s">
        <v>494</v>
      </c>
      <c r="I330" s="284" t="str">
        <f>UPPER(Tableau1[[#This Row],[Lieu Naiss]])</f>
        <v/>
      </c>
      <c r="J330" s="139"/>
    </row>
    <row r="331" spans="2:10" s="55" customFormat="1" ht="17.149999999999999" customHeight="1" x14ac:dyDescent="0.25">
      <c r="B331" s="89">
        <v>317</v>
      </c>
      <c r="C331" s="137"/>
      <c r="D331" s="138" t="s">
        <v>494</v>
      </c>
      <c r="E331" s="138" t="s">
        <v>494</v>
      </c>
      <c r="F331" s="139"/>
      <c r="G331" s="138"/>
      <c r="H331" s="140" t="s">
        <v>494</v>
      </c>
      <c r="I331" s="284" t="str">
        <f>UPPER(Tableau1[[#This Row],[Lieu Naiss]])</f>
        <v/>
      </c>
      <c r="J331" s="139"/>
    </row>
    <row r="332" spans="2:10" s="55" customFormat="1" ht="17.149999999999999" customHeight="1" x14ac:dyDescent="0.25">
      <c r="B332" s="89">
        <v>318</v>
      </c>
      <c r="C332" s="137"/>
      <c r="D332" s="138" t="s">
        <v>494</v>
      </c>
      <c r="E332" s="138" t="s">
        <v>494</v>
      </c>
      <c r="F332" s="139"/>
      <c r="G332" s="138"/>
      <c r="H332" s="140" t="s">
        <v>494</v>
      </c>
      <c r="I332" s="284" t="str">
        <f>UPPER(Tableau1[[#This Row],[Lieu Naiss]])</f>
        <v/>
      </c>
      <c r="J332" s="139"/>
    </row>
    <row r="333" spans="2:10" s="55" customFormat="1" ht="17.149999999999999" customHeight="1" x14ac:dyDescent="0.25">
      <c r="B333" s="89">
        <v>319</v>
      </c>
      <c r="C333" s="137"/>
      <c r="D333" s="138" t="s">
        <v>494</v>
      </c>
      <c r="E333" s="138" t="s">
        <v>494</v>
      </c>
      <c r="F333" s="139"/>
      <c r="G333" s="138"/>
      <c r="H333" s="140" t="s">
        <v>494</v>
      </c>
      <c r="I333" s="284" t="str">
        <f>UPPER(Tableau1[[#This Row],[Lieu Naiss]])</f>
        <v/>
      </c>
      <c r="J333" s="139"/>
    </row>
    <row r="334" spans="2:10" s="55" customFormat="1" ht="17.149999999999999" customHeight="1" x14ac:dyDescent="0.25">
      <c r="B334" s="89">
        <v>320</v>
      </c>
      <c r="C334" s="137"/>
      <c r="D334" s="138" t="s">
        <v>494</v>
      </c>
      <c r="E334" s="138" t="s">
        <v>494</v>
      </c>
      <c r="F334" s="139"/>
      <c r="G334" s="138"/>
      <c r="H334" s="140" t="s">
        <v>494</v>
      </c>
      <c r="I334" s="284" t="str">
        <f>UPPER(Tableau1[[#This Row],[Lieu Naiss]])</f>
        <v/>
      </c>
      <c r="J334" s="139"/>
    </row>
    <row r="335" spans="2:10" s="55" customFormat="1" ht="17.149999999999999" customHeight="1" x14ac:dyDescent="0.25">
      <c r="B335" s="89">
        <v>321</v>
      </c>
      <c r="C335" s="137"/>
      <c r="D335" s="138" t="s">
        <v>494</v>
      </c>
      <c r="E335" s="138" t="s">
        <v>494</v>
      </c>
      <c r="F335" s="139"/>
      <c r="G335" s="138"/>
      <c r="H335" s="140" t="s">
        <v>494</v>
      </c>
      <c r="I335" s="284" t="str">
        <f>UPPER(Tableau1[[#This Row],[Lieu Naiss]])</f>
        <v/>
      </c>
      <c r="J335" s="139"/>
    </row>
    <row r="336" spans="2:10" s="55" customFormat="1" ht="17.149999999999999" customHeight="1" x14ac:dyDescent="0.25">
      <c r="B336" s="89">
        <v>322</v>
      </c>
      <c r="C336" s="137"/>
      <c r="D336" s="138" t="s">
        <v>494</v>
      </c>
      <c r="E336" s="138" t="s">
        <v>494</v>
      </c>
      <c r="F336" s="139"/>
      <c r="G336" s="138"/>
      <c r="H336" s="140" t="s">
        <v>494</v>
      </c>
      <c r="I336" s="284" t="str">
        <f>UPPER(Tableau1[[#This Row],[Lieu Naiss]])</f>
        <v/>
      </c>
      <c r="J336" s="139"/>
    </row>
    <row r="337" spans="2:10" s="55" customFormat="1" ht="17.149999999999999" customHeight="1" x14ac:dyDescent="0.25">
      <c r="B337" s="89">
        <v>323</v>
      </c>
      <c r="C337" s="137"/>
      <c r="D337" s="138" t="s">
        <v>494</v>
      </c>
      <c r="E337" s="138" t="s">
        <v>494</v>
      </c>
      <c r="F337" s="139"/>
      <c r="G337" s="138"/>
      <c r="H337" s="140" t="s">
        <v>494</v>
      </c>
      <c r="I337" s="284" t="str">
        <f>UPPER(Tableau1[[#This Row],[Lieu Naiss]])</f>
        <v/>
      </c>
      <c r="J337" s="139"/>
    </row>
    <row r="338" spans="2:10" s="55" customFormat="1" ht="17.149999999999999" customHeight="1" x14ac:dyDescent="0.25">
      <c r="B338" s="89">
        <v>324</v>
      </c>
      <c r="C338" s="137"/>
      <c r="D338" s="138" t="s">
        <v>494</v>
      </c>
      <c r="E338" s="138" t="s">
        <v>494</v>
      </c>
      <c r="F338" s="139"/>
      <c r="G338" s="138"/>
      <c r="H338" s="140" t="s">
        <v>494</v>
      </c>
      <c r="I338" s="284" t="str">
        <f>UPPER(Tableau1[[#This Row],[Lieu Naiss]])</f>
        <v/>
      </c>
      <c r="J338" s="139"/>
    </row>
    <row r="339" spans="2:10" s="55" customFormat="1" ht="17.149999999999999" customHeight="1" x14ac:dyDescent="0.25">
      <c r="B339" s="89">
        <v>325</v>
      </c>
      <c r="C339" s="137"/>
      <c r="D339" s="138" t="s">
        <v>494</v>
      </c>
      <c r="E339" s="138" t="s">
        <v>494</v>
      </c>
      <c r="F339" s="139"/>
      <c r="G339" s="138"/>
      <c r="H339" s="140" t="s">
        <v>494</v>
      </c>
      <c r="I339" s="284" t="str">
        <f>UPPER(Tableau1[[#This Row],[Lieu Naiss]])</f>
        <v/>
      </c>
      <c r="J339" s="139"/>
    </row>
    <row r="340" spans="2:10" s="55" customFormat="1" ht="17.149999999999999" customHeight="1" x14ac:dyDescent="0.25">
      <c r="B340" s="89">
        <v>326</v>
      </c>
      <c r="C340" s="137"/>
      <c r="D340" s="138" t="s">
        <v>494</v>
      </c>
      <c r="E340" s="138" t="s">
        <v>494</v>
      </c>
      <c r="F340" s="139"/>
      <c r="G340" s="138"/>
      <c r="H340" s="140" t="s">
        <v>494</v>
      </c>
      <c r="I340" s="284" t="str">
        <f>UPPER(Tableau1[[#This Row],[Lieu Naiss]])</f>
        <v/>
      </c>
      <c r="J340" s="139"/>
    </row>
    <row r="341" spans="2:10" s="55" customFormat="1" ht="17.149999999999999" customHeight="1" x14ac:dyDescent="0.25">
      <c r="B341" s="89">
        <v>327</v>
      </c>
      <c r="C341" s="137"/>
      <c r="D341" s="138" t="s">
        <v>494</v>
      </c>
      <c r="E341" s="138" t="s">
        <v>494</v>
      </c>
      <c r="F341" s="139"/>
      <c r="G341" s="138"/>
      <c r="H341" s="140" t="s">
        <v>494</v>
      </c>
      <c r="I341" s="284" t="str">
        <f>UPPER(Tableau1[[#This Row],[Lieu Naiss]])</f>
        <v/>
      </c>
      <c r="J341" s="139"/>
    </row>
    <row r="342" spans="2:10" s="55" customFormat="1" ht="17.149999999999999" customHeight="1" x14ac:dyDescent="0.25">
      <c r="B342" s="89">
        <v>328</v>
      </c>
      <c r="C342" s="137"/>
      <c r="D342" s="138" t="s">
        <v>494</v>
      </c>
      <c r="E342" s="138" t="s">
        <v>494</v>
      </c>
      <c r="F342" s="139"/>
      <c r="G342" s="138"/>
      <c r="H342" s="140" t="s">
        <v>494</v>
      </c>
      <c r="I342" s="284" t="str">
        <f>UPPER(Tableau1[[#This Row],[Lieu Naiss]])</f>
        <v/>
      </c>
      <c r="J342" s="139"/>
    </row>
    <row r="343" spans="2:10" s="55" customFormat="1" ht="17.149999999999999" customHeight="1" x14ac:dyDescent="0.25">
      <c r="B343" s="89">
        <v>329</v>
      </c>
      <c r="C343" s="137"/>
      <c r="D343" s="138" t="s">
        <v>494</v>
      </c>
      <c r="E343" s="138" t="s">
        <v>494</v>
      </c>
      <c r="F343" s="139"/>
      <c r="G343" s="138"/>
      <c r="H343" s="140" t="s">
        <v>494</v>
      </c>
      <c r="I343" s="284" t="str">
        <f>UPPER(Tableau1[[#This Row],[Lieu Naiss]])</f>
        <v/>
      </c>
      <c r="J343" s="139"/>
    </row>
    <row r="344" spans="2:10" s="55" customFormat="1" ht="17.149999999999999" customHeight="1" x14ac:dyDescent="0.25">
      <c r="B344" s="89">
        <v>330</v>
      </c>
      <c r="C344" s="137"/>
      <c r="D344" s="138" t="s">
        <v>494</v>
      </c>
      <c r="E344" s="138" t="s">
        <v>494</v>
      </c>
      <c r="F344" s="139"/>
      <c r="G344" s="138"/>
      <c r="H344" s="140" t="s">
        <v>494</v>
      </c>
      <c r="I344" s="284" t="str">
        <f>UPPER(Tableau1[[#This Row],[Lieu Naiss]])</f>
        <v/>
      </c>
      <c r="J344" s="139"/>
    </row>
    <row r="345" spans="2:10" s="55" customFormat="1" ht="17.149999999999999" customHeight="1" x14ac:dyDescent="0.25">
      <c r="B345" s="89">
        <v>331</v>
      </c>
      <c r="C345" s="137"/>
      <c r="D345" s="138" t="s">
        <v>494</v>
      </c>
      <c r="E345" s="138" t="s">
        <v>494</v>
      </c>
      <c r="F345" s="139"/>
      <c r="G345" s="138"/>
      <c r="H345" s="140" t="s">
        <v>494</v>
      </c>
      <c r="I345" s="284" t="str">
        <f>UPPER(Tableau1[[#This Row],[Lieu Naiss]])</f>
        <v/>
      </c>
      <c r="J345" s="139"/>
    </row>
    <row r="346" spans="2:10" s="55" customFormat="1" ht="17.149999999999999" customHeight="1" x14ac:dyDescent="0.25">
      <c r="B346" s="89">
        <v>332</v>
      </c>
      <c r="C346" s="137"/>
      <c r="D346" s="138" t="s">
        <v>494</v>
      </c>
      <c r="E346" s="138" t="s">
        <v>494</v>
      </c>
      <c r="F346" s="139"/>
      <c r="G346" s="138"/>
      <c r="H346" s="140" t="s">
        <v>494</v>
      </c>
      <c r="I346" s="284" t="str">
        <f>UPPER(Tableau1[[#This Row],[Lieu Naiss]])</f>
        <v/>
      </c>
      <c r="J346" s="139"/>
    </row>
    <row r="347" spans="2:10" s="55" customFormat="1" ht="17.149999999999999" customHeight="1" x14ac:dyDescent="0.25">
      <c r="B347" s="89">
        <v>333</v>
      </c>
      <c r="C347" s="137"/>
      <c r="D347" s="138" t="s">
        <v>494</v>
      </c>
      <c r="E347" s="138" t="s">
        <v>494</v>
      </c>
      <c r="F347" s="139"/>
      <c r="G347" s="138"/>
      <c r="H347" s="140" t="s">
        <v>494</v>
      </c>
      <c r="I347" s="284" t="str">
        <f>UPPER(Tableau1[[#This Row],[Lieu Naiss]])</f>
        <v/>
      </c>
      <c r="J347" s="139"/>
    </row>
    <row r="348" spans="2:10" s="55" customFormat="1" ht="17.149999999999999" customHeight="1" x14ac:dyDescent="0.25">
      <c r="B348" s="89">
        <v>334</v>
      </c>
      <c r="C348" s="137"/>
      <c r="D348" s="138" t="s">
        <v>494</v>
      </c>
      <c r="E348" s="138" t="s">
        <v>494</v>
      </c>
      <c r="F348" s="139"/>
      <c r="G348" s="138"/>
      <c r="H348" s="140" t="s">
        <v>494</v>
      </c>
      <c r="I348" s="284" t="str">
        <f>UPPER(Tableau1[[#This Row],[Lieu Naiss]])</f>
        <v/>
      </c>
      <c r="J348" s="139"/>
    </row>
    <row r="349" spans="2:10" s="55" customFormat="1" ht="17.149999999999999" customHeight="1" x14ac:dyDescent="0.25">
      <c r="B349" s="89">
        <v>335</v>
      </c>
      <c r="C349" s="137"/>
      <c r="D349" s="138" t="s">
        <v>494</v>
      </c>
      <c r="E349" s="138" t="s">
        <v>494</v>
      </c>
      <c r="F349" s="139"/>
      <c r="G349" s="138"/>
      <c r="H349" s="140" t="s">
        <v>494</v>
      </c>
      <c r="I349" s="284" t="str">
        <f>UPPER(Tableau1[[#This Row],[Lieu Naiss]])</f>
        <v/>
      </c>
      <c r="J349" s="139"/>
    </row>
    <row r="350" spans="2:10" s="55" customFormat="1" ht="17.149999999999999" customHeight="1" x14ac:dyDescent="0.25">
      <c r="B350" s="89">
        <v>336</v>
      </c>
      <c r="C350" s="137"/>
      <c r="D350" s="138" t="s">
        <v>494</v>
      </c>
      <c r="E350" s="138" t="s">
        <v>494</v>
      </c>
      <c r="F350" s="139"/>
      <c r="G350" s="138"/>
      <c r="H350" s="140" t="s">
        <v>494</v>
      </c>
      <c r="I350" s="284" t="str">
        <f>UPPER(Tableau1[[#This Row],[Lieu Naiss]])</f>
        <v/>
      </c>
      <c r="J350" s="139"/>
    </row>
    <row r="351" spans="2:10" s="55" customFormat="1" ht="17.149999999999999" customHeight="1" x14ac:dyDescent="0.25">
      <c r="B351" s="89">
        <v>337</v>
      </c>
      <c r="C351" s="137"/>
      <c r="D351" s="138" t="s">
        <v>494</v>
      </c>
      <c r="E351" s="138" t="s">
        <v>494</v>
      </c>
      <c r="F351" s="139"/>
      <c r="G351" s="138"/>
      <c r="H351" s="140" t="s">
        <v>494</v>
      </c>
      <c r="I351" s="284" t="str">
        <f>UPPER(Tableau1[[#This Row],[Lieu Naiss]])</f>
        <v/>
      </c>
      <c r="J351" s="139"/>
    </row>
    <row r="352" spans="2:10" s="55" customFormat="1" ht="17.149999999999999" customHeight="1" x14ac:dyDescent="0.25">
      <c r="B352" s="89">
        <v>338</v>
      </c>
      <c r="C352" s="137"/>
      <c r="D352" s="138" t="s">
        <v>494</v>
      </c>
      <c r="E352" s="138" t="s">
        <v>494</v>
      </c>
      <c r="F352" s="139"/>
      <c r="G352" s="138"/>
      <c r="H352" s="140" t="s">
        <v>494</v>
      </c>
      <c r="I352" s="284" t="str">
        <f>UPPER(Tableau1[[#This Row],[Lieu Naiss]])</f>
        <v/>
      </c>
      <c r="J352" s="139"/>
    </row>
    <row r="353" spans="2:10" s="55" customFormat="1" ht="17.149999999999999" customHeight="1" x14ac:dyDescent="0.25">
      <c r="B353" s="89">
        <v>339</v>
      </c>
      <c r="C353" s="137"/>
      <c r="D353" s="138" t="s">
        <v>494</v>
      </c>
      <c r="E353" s="138" t="s">
        <v>494</v>
      </c>
      <c r="F353" s="139"/>
      <c r="G353" s="138"/>
      <c r="H353" s="140" t="s">
        <v>494</v>
      </c>
      <c r="I353" s="284" t="str">
        <f>UPPER(Tableau1[[#This Row],[Lieu Naiss]])</f>
        <v/>
      </c>
      <c r="J353" s="139"/>
    </row>
    <row r="354" spans="2:10" s="55" customFormat="1" ht="17.149999999999999" customHeight="1" x14ac:dyDescent="0.25">
      <c r="B354" s="89">
        <v>340</v>
      </c>
      <c r="C354" s="137"/>
      <c r="D354" s="138" t="s">
        <v>494</v>
      </c>
      <c r="E354" s="138" t="s">
        <v>494</v>
      </c>
      <c r="F354" s="139"/>
      <c r="G354" s="138"/>
      <c r="H354" s="140" t="s">
        <v>494</v>
      </c>
      <c r="I354" s="284" t="str">
        <f>UPPER(Tableau1[[#This Row],[Lieu Naiss]])</f>
        <v/>
      </c>
      <c r="J354" s="139"/>
    </row>
    <row r="355" spans="2:10" s="55" customFormat="1" ht="17.149999999999999" customHeight="1" x14ac:dyDescent="0.25">
      <c r="B355" s="89">
        <v>341</v>
      </c>
      <c r="C355" s="137"/>
      <c r="D355" s="138" t="s">
        <v>494</v>
      </c>
      <c r="E355" s="138" t="s">
        <v>494</v>
      </c>
      <c r="F355" s="139"/>
      <c r="G355" s="138"/>
      <c r="H355" s="140" t="s">
        <v>494</v>
      </c>
      <c r="I355" s="284" t="str">
        <f>UPPER(Tableau1[[#This Row],[Lieu Naiss]])</f>
        <v/>
      </c>
      <c r="J355" s="139"/>
    </row>
    <row r="356" spans="2:10" s="55" customFormat="1" ht="17.149999999999999" customHeight="1" x14ac:dyDescent="0.25">
      <c r="B356" s="89">
        <v>342</v>
      </c>
      <c r="C356" s="137"/>
      <c r="D356" s="138" t="s">
        <v>494</v>
      </c>
      <c r="E356" s="138" t="s">
        <v>494</v>
      </c>
      <c r="F356" s="139"/>
      <c r="G356" s="138"/>
      <c r="H356" s="140" t="s">
        <v>494</v>
      </c>
      <c r="I356" s="284" t="str">
        <f>UPPER(Tableau1[[#This Row],[Lieu Naiss]])</f>
        <v/>
      </c>
      <c r="J356" s="139"/>
    </row>
    <row r="357" spans="2:10" s="55" customFormat="1" ht="17.149999999999999" customHeight="1" x14ac:dyDescent="0.25">
      <c r="B357" s="89">
        <v>343</v>
      </c>
      <c r="C357" s="137"/>
      <c r="D357" s="138" t="s">
        <v>494</v>
      </c>
      <c r="E357" s="138" t="s">
        <v>494</v>
      </c>
      <c r="F357" s="139"/>
      <c r="G357" s="138"/>
      <c r="H357" s="140" t="s">
        <v>494</v>
      </c>
      <c r="I357" s="284" t="str">
        <f>UPPER(Tableau1[[#This Row],[Lieu Naiss]])</f>
        <v/>
      </c>
      <c r="J357" s="139"/>
    </row>
    <row r="358" spans="2:10" s="55" customFormat="1" ht="17.149999999999999" customHeight="1" x14ac:dyDescent="0.25">
      <c r="B358" s="89">
        <v>344</v>
      </c>
      <c r="C358" s="137"/>
      <c r="D358" s="138" t="s">
        <v>494</v>
      </c>
      <c r="E358" s="138" t="s">
        <v>494</v>
      </c>
      <c r="F358" s="139"/>
      <c r="G358" s="138"/>
      <c r="H358" s="140" t="s">
        <v>494</v>
      </c>
      <c r="I358" s="284" t="str">
        <f>UPPER(Tableau1[[#This Row],[Lieu Naiss]])</f>
        <v/>
      </c>
      <c r="J358" s="139"/>
    </row>
    <row r="359" spans="2:10" s="55" customFormat="1" ht="17.149999999999999" customHeight="1" x14ac:dyDescent="0.25">
      <c r="B359" s="89">
        <v>345</v>
      </c>
      <c r="C359" s="137"/>
      <c r="D359" s="138" t="s">
        <v>494</v>
      </c>
      <c r="E359" s="138" t="s">
        <v>494</v>
      </c>
      <c r="F359" s="139"/>
      <c r="G359" s="138"/>
      <c r="H359" s="140" t="s">
        <v>494</v>
      </c>
      <c r="I359" s="284" t="str">
        <f>UPPER(Tableau1[[#This Row],[Lieu Naiss]])</f>
        <v/>
      </c>
      <c r="J359" s="139"/>
    </row>
    <row r="360" spans="2:10" s="55" customFormat="1" ht="17.149999999999999" customHeight="1" x14ac:dyDescent="0.25">
      <c r="B360" s="89">
        <v>346</v>
      </c>
      <c r="C360" s="137"/>
      <c r="D360" s="138" t="s">
        <v>494</v>
      </c>
      <c r="E360" s="138" t="s">
        <v>494</v>
      </c>
      <c r="F360" s="139"/>
      <c r="G360" s="138"/>
      <c r="H360" s="140" t="s">
        <v>494</v>
      </c>
      <c r="I360" s="284" t="str">
        <f>UPPER(Tableau1[[#This Row],[Lieu Naiss]])</f>
        <v/>
      </c>
      <c r="J360" s="139"/>
    </row>
    <row r="361" spans="2:10" s="55" customFormat="1" ht="17.149999999999999" customHeight="1" x14ac:dyDescent="0.25">
      <c r="B361" s="89">
        <v>347</v>
      </c>
      <c r="C361" s="137"/>
      <c r="D361" s="138" t="s">
        <v>494</v>
      </c>
      <c r="E361" s="138" t="s">
        <v>494</v>
      </c>
      <c r="F361" s="139"/>
      <c r="G361" s="138"/>
      <c r="H361" s="140" t="s">
        <v>494</v>
      </c>
      <c r="I361" s="284" t="str">
        <f>UPPER(Tableau1[[#This Row],[Lieu Naiss]])</f>
        <v/>
      </c>
      <c r="J361" s="139"/>
    </row>
    <row r="362" spans="2:10" s="55" customFormat="1" ht="17.149999999999999" customHeight="1" x14ac:dyDescent="0.25">
      <c r="B362" s="89">
        <v>348</v>
      </c>
      <c r="C362" s="137"/>
      <c r="D362" s="138" t="s">
        <v>494</v>
      </c>
      <c r="E362" s="138" t="s">
        <v>494</v>
      </c>
      <c r="F362" s="139"/>
      <c r="G362" s="138"/>
      <c r="H362" s="140" t="s">
        <v>494</v>
      </c>
      <c r="I362" s="284" t="str">
        <f>UPPER(Tableau1[[#This Row],[Lieu Naiss]])</f>
        <v/>
      </c>
      <c r="J362" s="139"/>
    </row>
    <row r="363" spans="2:10" s="55" customFormat="1" ht="17.149999999999999" customHeight="1" x14ac:dyDescent="0.25">
      <c r="B363" s="89">
        <v>349</v>
      </c>
      <c r="C363" s="137"/>
      <c r="D363" s="138" t="s">
        <v>494</v>
      </c>
      <c r="E363" s="138" t="s">
        <v>494</v>
      </c>
      <c r="F363" s="139"/>
      <c r="G363" s="138"/>
      <c r="H363" s="140" t="s">
        <v>494</v>
      </c>
      <c r="I363" s="284" t="str">
        <f>UPPER(Tableau1[[#This Row],[Lieu Naiss]])</f>
        <v/>
      </c>
      <c r="J363" s="139"/>
    </row>
    <row r="364" spans="2:10" s="55" customFormat="1" ht="17.149999999999999" customHeight="1" x14ac:dyDescent="0.25">
      <c r="B364" s="89">
        <v>350</v>
      </c>
      <c r="C364" s="137"/>
      <c r="D364" s="138" t="s">
        <v>494</v>
      </c>
      <c r="E364" s="138" t="s">
        <v>494</v>
      </c>
      <c r="F364" s="139"/>
      <c r="G364" s="138"/>
      <c r="H364" s="140" t="s">
        <v>494</v>
      </c>
      <c r="I364" s="284" t="str">
        <f>UPPER(Tableau1[[#This Row],[Lieu Naiss]])</f>
        <v/>
      </c>
      <c r="J364" s="139"/>
    </row>
    <row r="365" spans="2:10" s="55" customFormat="1" ht="17.149999999999999" customHeight="1" x14ac:dyDescent="0.25">
      <c r="B365" s="89">
        <v>351</v>
      </c>
      <c r="C365" s="137"/>
      <c r="D365" s="138" t="s">
        <v>494</v>
      </c>
      <c r="E365" s="138" t="s">
        <v>494</v>
      </c>
      <c r="F365" s="139"/>
      <c r="G365" s="138"/>
      <c r="H365" s="140" t="s">
        <v>494</v>
      </c>
      <c r="I365" s="284" t="str">
        <f>UPPER(Tableau1[[#This Row],[Lieu Naiss]])</f>
        <v/>
      </c>
      <c r="J365" s="139"/>
    </row>
    <row r="366" spans="2:10" s="55" customFormat="1" ht="17.149999999999999" customHeight="1" x14ac:dyDescent="0.25">
      <c r="B366" s="89">
        <v>352</v>
      </c>
      <c r="C366" s="137"/>
      <c r="D366" s="138" t="s">
        <v>494</v>
      </c>
      <c r="E366" s="138" t="s">
        <v>494</v>
      </c>
      <c r="F366" s="139"/>
      <c r="G366" s="138"/>
      <c r="H366" s="140" t="s">
        <v>494</v>
      </c>
      <c r="I366" s="284" t="str">
        <f>UPPER(Tableau1[[#This Row],[Lieu Naiss]])</f>
        <v/>
      </c>
      <c r="J366" s="139"/>
    </row>
    <row r="367" spans="2:10" s="55" customFormat="1" ht="17.149999999999999" customHeight="1" x14ac:dyDescent="0.25">
      <c r="B367" s="89">
        <v>353</v>
      </c>
      <c r="C367" s="137"/>
      <c r="D367" s="138" t="s">
        <v>494</v>
      </c>
      <c r="E367" s="138" t="s">
        <v>494</v>
      </c>
      <c r="F367" s="139"/>
      <c r="G367" s="138"/>
      <c r="H367" s="140" t="s">
        <v>494</v>
      </c>
      <c r="I367" s="284" t="str">
        <f>UPPER(Tableau1[[#This Row],[Lieu Naiss]])</f>
        <v/>
      </c>
      <c r="J367" s="139"/>
    </row>
    <row r="368" spans="2:10" s="55" customFormat="1" ht="17.149999999999999" customHeight="1" x14ac:dyDescent="0.25">
      <c r="B368" s="89">
        <v>354</v>
      </c>
      <c r="C368" s="137"/>
      <c r="D368" s="138" t="s">
        <v>494</v>
      </c>
      <c r="E368" s="138" t="s">
        <v>494</v>
      </c>
      <c r="F368" s="139"/>
      <c r="G368" s="138"/>
      <c r="H368" s="140" t="s">
        <v>494</v>
      </c>
      <c r="I368" s="284" t="str">
        <f>UPPER(Tableau1[[#This Row],[Lieu Naiss]])</f>
        <v/>
      </c>
      <c r="J368" s="139"/>
    </row>
    <row r="369" spans="2:10" s="55" customFormat="1" ht="17.149999999999999" customHeight="1" x14ac:dyDescent="0.25">
      <c r="B369" s="89">
        <v>355</v>
      </c>
      <c r="C369" s="137"/>
      <c r="D369" s="138" t="s">
        <v>494</v>
      </c>
      <c r="E369" s="138" t="s">
        <v>494</v>
      </c>
      <c r="F369" s="139"/>
      <c r="G369" s="138"/>
      <c r="H369" s="140" t="s">
        <v>494</v>
      </c>
      <c r="I369" s="284" t="str">
        <f>UPPER(Tableau1[[#This Row],[Lieu Naiss]])</f>
        <v/>
      </c>
      <c r="J369" s="139"/>
    </row>
    <row r="370" spans="2:10" s="55" customFormat="1" ht="17.149999999999999" customHeight="1" x14ac:dyDescent="0.25">
      <c r="B370" s="89">
        <v>356</v>
      </c>
      <c r="C370" s="137"/>
      <c r="D370" s="138" t="s">
        <v>494</v>
      </c>
      <c r="E370" s="138" t="s">
        <v>494</v>
      </c>
      <c r="F370" s="139"/>
      <c r="G370" s="138"/>
      <c r="H370" s="140" t="s">
        <v>494</v>
      </c>
      <c r="I370" s="284" t="str">
        <f>UPPER(Tableau1[[#This Row],[Lieu Naiss]])</f>
        <v/>
      </c>
      <c r="J370" s="139"/>
    </row>
    <row r="371" spans="2:10" s="55" customFormat="1" ht="17.149999999999999" customHeight="1" x14ac:dyDescent="0.25">
      <c r="B371" s="89">
        <v>357</v>
      </c>
      <c r="C371" s="137"/>
      <c r="D371" s="138" t="s">
        <v>494</v>
      </c>
      <c r="E371" s="138" t="s">
        <v>494</v>
      </c>
      <c r="F371" s="139"/>
      <c r="G371" s="138"/>
      <c r="H371" s="140" t="s">
        <v>494</v>
      </c>
      <c r="I371" s="284" t="str">
        <f>UPPER(Tableau1[[#This Row],[Lieu Naiss]])</f>
        <v/>
      </c>
      <c r="J371" s="139"/>
    </row>
    <row r="372" spans="2:10" s="55" customFormat="1" ht="17.149999999999999" customHeight="1" x14ac:dyDescent="0.25">
      <c r="B372" s="89">
        <v>358</v>
      </c>
      <c r="C372" s="137"/>
      <c r="D372" s="138" t="s">
        <v>494</v>
      </c>
      <c r="E372" s="138" t="s">
        <v>494</v>
      </c>
      <c r="F372" s="139"/>
      <c r="G372" s="138"/>
      <c r="H372" s="140" t="s">
        <v>494</v>
      </c>
      <c r="I372" s="284" t="str">
        <f>UPPER(Tableau1[[#This Row],[Lieu Naiss]])</f>
        <v/>
      </c>
      <c r="J372" s="139"/>
    </row>
    <row r="373" spans="2:10" s="55" customFormat="1" ht="17.149999999999999" customHeight="1" x14ac:dyDescent="0.25">
      <c r="B373" s="89">
        <v>359</v>
      </c>
      <c r="C373" s="137"/>
      <c r="D373" s="138" t="s">
        <v>494</v>
      </c>
      <c r="E373" s="138" t="s">
        <v>494</v>
      </c>
      <c r="F373" s="139"/>
      <c r="G373" s="138"/>
      <c r="H373" s="140" t="s">
        <v>494</v>
      </c>
      <c r="I373" s="284" t="str">
        <f>UPPER(Tableau1[[#This Row],[Lieu Naiss]])</f>
        <v/>
      </c>
      <c r="J373" s="139"/>
    </row>
    <row r="374" spans="2:10" s="55" customFormat="1" ht="17.149999999999999" customHeight="1" x14ac:dyDescent="0.25">
      <c r="B374" s="89">
        <v>360</v>
      </c>
      <c r="C374" s="137"/>
      <c r="D374" s="138" t="s">
        <v>494</v>
      </c>
      <c r="E374" s="138" t="s">
        <v>494</v>
      </c>
      <c r="F374" s="139"/>
      <c r="G374" s="138"/>
      <c r="H374" s="140" t="s">
        <v>494</v>
      </c>
      <c r="I374" s="284" t="str">
        <f>UPPER(Tableau1[[#This Row],[Lieu Naiss]])</f>
        <v/>
      </c>
      <c r="J374" s="139"/>
    </row>
    <row r="375" spans="2:10" s="55" customFormat="1" ht="17.149999999999999" customHeight="1" x14ac:dyDescent="0.25">
      <c r="B375" s="89">
        <v>361</v>
      </c>
      <c r="C375" s="137"/>
      <c r="D375" s="138" t="s">
        <v>494</v>
      </c>
      <c r="E375" s="138" t="s">
        <v>494</v>
      </c>
      <c r="F375" s="139"/>
      <c r="G375" s="138"/>
      <c r="H375" s="140" t="s">
        <v>494</v>
      </c>
      <c r="I375" s="284" t="str">
        <f>UPPER(Tableau1[[#This Row],[Lieu Naiss]])</f>
        <v/>
      </c>
      <c r="J375" s="139"/>
    </row>
    <row r="376" spans="2:10" s="55" customFormat="1" ht="17.149999999999999" customHeight="1" x14ac:dyDescent="0.25">
      <c r="B376" s="89">
        <v>362</v>
      </c>
      <c r="C376" s="137"/>
      <c r="D376" s="138" t="s">
        <v>494</v>
      </c>
      <c r="E376" s="138" t="s">
        <v>494</v>
      </c>
      <c r="F376" s="139"/>
      <c r="G376" s="138"/>
      <c r="H376" s="140" t="s">
        <v>494</v>
      </c>
      <c r="I376" s="284" t="str">
        <f>UPPER(Tableau1[[#This Row],[Lieu Naiss]])</f>
        <v/>
      </c>
      <c r="J376" s="139"/>
    </row>
    <row r="377" spans="2:10" s="55" customFormat="1" ht="17.149999999999999" customHeight="1" x14ac:dyDescent="0.25">
      <c r="B377" s="89">
        <v>363</v>
      </c>
      <c r="C377" s="137"/>
      <c r="D377" s="138" t="s">
        <v>494</v>
      </c>
      <c r="E377" s="138" t="s">
        <v>494</v>
      </c>
      <c r="F377" s="139"/>
      <c r="G377" s="138"/>
      <c r="H377" s="140" t="s">
        <v>494</v>
      </c>
      <c r="I377" s="284" t="str">
        <f>UPPER(Tableau1[[#This Row],[Lieu Naiss]])</f>
        <v/>
      </c>
      <c r="J377" s="139"/>
    </row>
    <row r="378" spans="2:10" s="55" customFormat="1" ht="17.149999999999999" customHeight="1" x14ac:dyDescent="0.25">
      <c r="B378" s="89">
        <v>364</v>
      </c>
      <c r="C378" s="137"/>
      <c r="D378" s="138" t="s">
        <v>494</v>
      </c>
      <c r="E378" s="138" t="s">
        <v>494</v>
      </c>
      <c r="F378" s="139"/>
      <c r="G378" s="138"/>
      <c r="H378" s="140" t="s">
        <v>494</v>
      </c>
      <c r="I378" s="284" t="str">
        <f>UPPER(Tableau1[[#This Row],[Lieu Naiss]])</f>
        <v/>
      </c>
      <c r="J378" s="139"/>
    </row>
    <row r="379" spans="2:10" s="55" customFormat="1" ht="17.149999999999999" customHeight="1" x14ac:dyDescent="0.25">
      <c r="B379" s="89">
        <v>365</v>
      </c>
      <c r="C379" s="137"/>
      <c r="D379" s="138" t="s">
        <v>494</v>
      </c>
      <c r="E379" s="138" t="s">
        <v>494</v>
      </c>
      <c r="F379" s="139"/>
      <c r="G379" s="138"/>
      <c r="H379" s="140" t="s">
        <v>494</v>
      </c>
      <c r="I379" s="284" t="str">
        <f>UPPER(Tableau1[[#This Row],[Lieu Naiss]])</f>
        <v/>
      </c>
      <c r="J379" s="139"/>
    </row>
    <row r="380" spans="2:10" s="55" customFormat="1" ht="17.149999999999999" customHeight="1" x14ac:dyDescent="0.25">
      <c r="B380" s="89">
        <v>366</v>
      </c>
      <c r="C380" s="137"/>
      <c r="D380" s="138" t="s">
        <v>494</v>
      </c>
      <c r="E380" s="138" t="s">
        <v>494</v>
      </c>
      <c r="F380" s="139"/>
      <c r="G380" s="138"/>
      <c r="H380" s="140" t="s">
        <v>494</v>
      </c>
      <c r="I380" s="284" t="str">
        <f>UPPER(Tableau1[[#This Row],[Lieu Naiss]])</f>
        <v/>
      </c>
      <c r="J380" s="139"/>
    </row>
    <row r="381" spans="2:10" s="55" customFormat="1" ht="17.149999999999999" customHeight="1" x14ac:dyDescent="0.25">
      <c r="B381" s="89">
        <v>367</v>
      </c>
      <c r="C381" s="137"/>
      <c r="D381" s="138" t="s">
        <v>494</v>
      </c>
      <c r="E381" s="138" t="s">
        <v>494</v>
      </c>
      <c r="F381" s="139"/>
      <c r="G381" s="138"/>
      <c r="H381" s="140" t="s">
        <v>494</v>
      </c>
      <c r="I381" s="284" t="str">
        <f>UPPER(Tableau1[[#This Row],[Lieu Naiss]])</f>
        <v/>
      </c>
      <c r="J381" s="139"/>
    </row>
    <row r="382" spans="2:10" s="55" customFormat="1" ht="17.149999999999999" customHeight="1" x14ac:dyDescent="0.25">
      <c r="B382" s="89">
        <v>368</v>
      </c>
      <c r="C382" s="137"/>
      <c r="D382" s="138" t="s">
        <v>494</v>
      </c>
      <c r="E382" s="138" t="s">
        <v>494</v>
      </c>
      <c r="F382" s="139"/>
      <c r="G382" s="138"/>
      <c r="H382" s="140" t="s">
        <v>494</v>
      </c>
      <c r="I382" s="284" t="str">
        <f>UPPER(Tableau1[[#This Row],[Lieu Naiss]])</f>
        <v/>
      </c>
      <c r="J382" s="139"/>
    </row>
    <row r="383" spans="2:10" s="55" customFormat="1" ht="17.149999999999999" customHeight="1" x14ac:dyDescent="0.25">
      <c r="B383" s="89">
        <v>369</v>
      </c>
      <c r="C383" s="137"/>
      <c r="D383" s="138" t="s">
        <v>494</v>
      </c>
      <c r="E383" s="138" t="s">
        <v>494</v>
      </c>
      <c r="F383" s="139"/>
      <c r="G383" s="138"/>
      <c r="H383" s="140" t="s">
        <v>494</v>
      </c>
      <c r="I383" s="284" t="str">
        <f>UPPER(Tableau1[[#This Row],[Lieu Naiss]])</f>
        <v/>
      </c>
      <c r="J383" s="139"/>
    </row>
    <row r="384" spans="2:10" s="55" customFormat="1" ht="17.149999999999999" customHeight="1" x14ac:dyDescent="0.25">
      <c r="B384" s="89">
        <v>370</v>
      </c>
      <c r="C384" s="137"/>
      <c r="D384" s="138" t="s">
        <v>494</v>
      </c>
      <c r="E384" s="138" t="s">
        <v>494</v>
      </c>
      <c r="F384" s="139"/>
      <c r="G384" s="138"/>
      <c r="H384" s="140" t="s">
        <v>494</v>
      </c>
      <c r="I384" s="284" t="str">
        <f>UPPER(Tableau1[[#This Row],[Lieu Naiss]])</f>
        <v/>
      </c>
      <c r="J384" s="139"/>
    </row>
    <row r="385" spans="2:10" s="55" customFormat="1" ht="17.149999999999999" customHeight="1" x14ac:dyDescent="0.25">
      <c r="B385" s="89">
        <v>371</v>
      </c>
      <c r="C385" s="137"/>
      <c r="D385" s="138" t="s">
        <v>494</v>
      </c>
      <c r="E385" s="138" t="s">
        <v>494</v>
      </c>
      <c r="F385" s="139"/>
      <c r="G385" s="138"/>
      <c r="H385" s="140" t="s">
        <v>494</v>
      </c>
      <c r="I385" s="284" t="str">
        <f>UPPER(Tableau1[[#This Row],[Lieu Naiss]])</f>
        <v/>
      </c>
      <c r="J385" s="139"/>
    </row>
    <row r="386" spans="2:10" s="55" customFormat="1" ht="17.149999999999999" customHeight="1" x14ac:dyDescent="0.25">
      <c r="B386" s="89">
        <v>372</v>
      </c>
      <c r="C386" s="137"/>
      <c r="D386" s="138" t="s">
        <v>494</v>
      </c>
      <c r="E386" s="138" t="s">
        <v>494</v>
      </c>
      <c r="F386" s="139"/>
      <c r="G386" s="138"/>
      <c r="H386" s="140" t="s">
        <v>494</v>
      </c>
      <c r="I386" s="284" t="str">
        <f>UPPER(Tableau1[[#This Row],[Lieu Naiss]])</f>
        <v/>
      </c>
      <c r="J386" s="139"/>
    </row>
    <row r="387" spans="2:10" s="55" customFormat="1" ht="17.149999999999999" customHeight="1" x14ac:dyDescent="0.25">
      <c r="B387" s="89">
        <v>373</v>
      </c>
      <c r="C387" s="137"/>
      <c r="D387" s="138" t="s">
        <v>494</v>
      </c>
      <c r="E387" s="138" t="s">
        <v>494</v>
      </c>
      <c r="F387" s="139"/>
      <c r="G387" s="138"/>
      <c r="H387" s="140" t="s">
        <v>494</v>
      </c>
      <c r="I387" s="284" t="str">
        <f>UPPER(Tableau1[[#This Row],[Lieu Naiss]])</f>
        <v/>
      </c>
      <c r="J387" s="139"/>
    </row>
    <row r="388" spans="2:10" s="55" customFormat="1" ht="17.149999999999999" customHeight="1" x14ac:dyDescent="0.25">
      <c r="B388" s="89">
        <v>374</v>
      </c>
      <c r="C388" s="137"/>
      <c r="D388" s="138" t="s">
        <v>494</v>
      </c>
      <c r="E388" s="138" t="s">
        <v>494</v>
      </c>
      <c r="F388" s="139"/>
      <c r="G388" s="138"/>
      <c r="H388" s="140" t="s">
        <v>494</v>
      </c>
      <c r="I388" s="284" t="str">
        <f>UPPER(Tableau1[[#This Row],[Lieu Naiss]])</f>
        <v/>
      </c>
      <c r="J388" s="139"/>
    </row>
    <row r="389" spans="2:10" s="55" customFormat="1" ht="17.149999999999999" customHeight="1" x14ac:dyDescent="0.25">
      <c r="B389" s="89">
        <v>375</v>
      </c>
      <c r="C389" s="137"/>
      <c r="D389" s="138" t="s">
        <v>494</v>
      </c>
      <c r="E389" s="138" t="s">
        <v>494</v>
      </c>
      <c r="F389" s="139"/>
      <c r="G389" s="138"/>
      <c r="H389" s="140" t="s">
        <v>494</v>
      </c>
      <c r="I389" s="284" t="str">
        <f>UPPER(Tableau1[[#This Row],[Lieu Naiss]])</f>
        <v/>
      </c>
      <c r="J389" s="139"/>
    </row>
    <row r="390" spans="2:10" s="55" customFormat="1" ht="17.149999999999999" customHeight="1" x14ac:dyDescent="0.25">
      <c r="B390" s="89">
        <v>376</v>
      </c>
      <c r="C390" s="137"/>
      <c r="D390" s="138" t="s">
        <v>494</v>
      </c>
      <c r="E390" s="138" t="s">
        <v>494</v>
      </c>
      <c r="F390" s="139"/>
      <c r="G390" s="138"/>
      <c r="H390" s="140" t="s">
        <v>494</v>
      </c>
      <c r="I390" s="284" t="str">
        <f>UPPER(Tableau1[[#This Row],[Lieu Naiss]])</f>
        <v/>
      </c>
      <c r="J390" s="139"/>
    </row>
    <row r="391" spans="2:10" s="55" customFormat="1" ht="17.149999999999999" customHeight="1" x14ac:dyDescent="0.25">
      <c r="B391" s="89">
        <v>377</v>
      </c>
      <c r="C391" s="137"/>
      <c r="D391" s="138" t="s">
        <v>494</v>
      </c>
      <c r="E391" s="138" t="s">
        <v>494</v>
      </c>
      <c r="F391" s="139"/>
      <c r="G391" s="138"/>
      <c r="H391" s="140" t="s">
        <v>494</v>
      </c>
      <c r="I391" s="284" t="str">
        <f>UPPER(Tableau1[[#This Row],[Lieu Naiss]])</f>
        <v/>
      </c>
      <c r="J391" s="139"/>
    </row>
    <row r="392" spans="2:10" s="55" customFormat="1" ht="17.149999999999999" customHeight="1" x14ac:dyDescent="0.25">
      <c r="B392" s="89">
        <v>378</v>
      </c>
      <c r="C392" s="137"/>
      <c r="D392" s="138" t="s">
        <v>494</v>
      </c>
      <c r="E392" s="138" t="s">
        <v>494</v>
      </c>
      <c r="F392" s="139"/>
      <c r="G392" s="138"/>
      <c r="H392" s="140" t="s">
        <v>494</v>
      </c>
      <c r="I392" s="284" t="str">
        <f>UPPER(Tableau1[[#This Row],[Lieu Naiss]])</f>
        <v/>
      </c>
      <c r="J392" s="139"/>
    </row>
    <row r="393" spans="2:10" s="55" customFormat="1" ht="17.149999999999999" customHeight="1" x14ac:dyDescent="0.25">
      <c r="B393" s="89">
        <v>379</v>
      </c>
      <c r="C393" s="137"/>
      <c r="D393" s="138" t="s">
        <v>494</v>
      </c>
      <c r="E393" s="138" t="s">
        <v>494</v>
      </c>
      <c r="F393" s="139"/>
      <c r="G393" s="138"/>
      <c r="H393" s="140" t="s">
        <v>494</v>
      </c>
      <c r="I393" s="284" t="str">
        <f>UPPER(Tableau1[[#This Row],[Lieu Naiss]])</f>
        <v/>
      </c>
      <c r="J393" s="139"/>
    </row>
    <row r="394" spans="2:10" s="55" customFormat="1" ht="17.149999999999999" customHeight="1" x14ac:dyDescent="0.25">
      <c r="B394" s="89">
        <v>380</v>
      </c>
      <c r="C394" s="137"/>
      <c r="D394" s="138" t="s">
        <v>494</v>
      </c>
      <c r="E394" s="138" t="s">
        <v>494</v>
      </c>
      <c r="F394" s="139"/>
      <c r="G394" s="138"/>
      <c r="H394" s="140" t="s">
        <v>494</v>
      </c>
      <c r="I394" s="284" t="str">
        <f>UPPER(Tableau1[[#This Row],[Lieu Naiss]])</f>
        <v/>
      </c>
      <c r="J394" s="139"/>
    </row>
    <row r="395" spans="2:10" s="55" customFormat="1" ht="17.149999999999999" customHeight="1" x14ac:dyDescent="0.25">
      <c r="B395" s="89">
        <v>381</v>
      </c>
      <c r="C395" s="137"/>
      <c r="D395" s="138" t="s">
        <v>494</v>
      </c>
      <c r="E395" s="138" t="s">
        <v>494</v>
      </c>
      <c r="F395" s="139"/>
      <c r="G395" s="138"/>
      <c r="H395" s="140" t="s">
        <v>494</v>
      </c>
      <c r="I395" s="284" t="str">
        <f>UPPER(Tableau1[[#This Row],[Lieu Naiss]])</f>
        <v/>
      </c>
      <c r="J395" s="139"/>
    </row>
    <row r="396" spans="2:10" s="55" customFormat="1" ht="17.149999999999999" customHeight="1" x14ac:dyDescent="0.25">
      <c r="B396" s="89">
        <v>382</v>
      </c>
      <c r="C396" s="137"/>
      <c r="D396" s="138" t="s">
        <v>494</v>
      </c>
      <c r="E396" s="138" t="s">
        <v>494</v>
      </c>
      <c r="F396" s="139"/>
      <c r="G396" s="138"/>
      <c r="H396" s="140" t="s">
        <v>494</v>
      </c>
      <c r="I396" s="284" t="str">
        <f>UPPER(Tableau1[[#This Row],[Lieu Naiss]])</f>
        <v/>
      </c>
      <c r="J396" s="139"/>
    </row>
    <row r="397" spans="2:10" s="55" customFormat="1" ht="17.149999999999999" customHeight="1" x14ac:dyDescent="0.25">
      <c r="B397" s="89">
        <v>383</v>
      </c>
      <c r="C397" s="137"/>
      <c r="D397" s="138" t="s">
        <v>494</v>
      </c>
      <c r="E397" s="138" t="s">
        <v>494</v>
      </c>
      <c r="F397" s="139"/>
      <c r="G397" s="138"/>
      <c r="H397" s="140" t="s">
        <v>494</v>
      </c>
      <c r="I397" s="284" t="str">
        <f>UPPER(Tableau1[[#This Row],[Lieu Naiss]])</f>
        <v/>
      </c>
      <c r="J397" s="139"/>
    </row>
    <row r="398" spans="2:10" s="55" customFormat="1" ht="17.149999999999999" customHeight="1" x14ac:dyDescent="0.25">
      <c r="B398" s="89">
        <v>384</v>
      </c>
      <c r="C398" s="137"/>
      <c r="D398" s="138" t="s">
        <v>494</v>
      </c>
      <c r="E398" s="138" t="s">
        <v>494</v>
      </c>
      <c r="F398" s="139"/>
      <c r="G398" s="138"/>
      <c r="H398" s="140" t="s">
        <v>494</v>
      </c>
      <c r="I398" s="284" t="str">
        <f>UPPER(Tableau1[[#This Row],[Lieu Naiss]])</f>
        <v/>
      </c>
      <c r="J398" s="139"/>
    </row>
    <row r="399" spans="2:10" s="55" customFormat="1" ht="17.149999999999999" customHeight="1" x14ac:dyDescent="0.25">
      <c r="B399" s="89">
        <v>385</v>
      </c>
      <c r="C399" s="137"/>
      <c r="D399" s="138" t="s">
        <v>494</v>
      </c>
      <c r="E399" s="138" t="s">
        <v>494</v>
      </c>
      <c r="F399" s="139"/>
      <c r="G399" s="138"/>
      <c r="H399" s="140" t="s">
        <v>494</v>
      </c>
      <c r="I399" s="284" t="str">
        <f>UPPER(Tableau1[[#This Row],[Lieu Naiss]])</f>
        <v/>
      </c>
      <c r="J399" s="139"/>
    </row>
    <row r="400" spans="2:10" s="55" customFormat="1" ht="17.149999999999999" customHeight="1" x14ac:dyDescent="0.25">
      <c r="B400" s="89">
        <v>386</v>
      </c>
      <c r="C400" s="137"/>
      <c r="D400" s="138" t="s">
        <v>494</v>
      </c>
      <c r="E400" s="138" t="s">
        <v>494</v>
      </c>
      <c r="F400" s="139"/>
      <c r="G400" s="138"/>
      <c r="H400" s="140" t="s">
        <v>494</v>
      </c>
      <c r="I400" s="284" t="str">
        <f>UPPER(Tableau1[[#This Row],[Lieu Naiss]])</f>
        <v/>
      </c>
      <c r="J400" s="139"/>
    </row>
    <row r="401" spans="2:10" s="55" customFormat="1" ht="17.149999999999999" customHeight="1" x14ac:dyDescent="0.25">
      <c r="B401" s="89">
        <v>387</v>
      </c>
      <c r="C401" s="137"/>
      <c r="D401" s="138" t="s">
        <v>494</v>
      </c>
      <c r="E401" s="138" t="s">
        <v>494</v>
      </c>
      <c r="F401" s="139"/>
      <c r="G401" s="138"/>
      <c r="H401" s="140" t="s">
        <v>494</v>
      </c>
      <c r="I401" s="284" t="str">
        <f>UPPER(Tableau1[[#This Row],[Lieu Naiss]])</f>
        <v/>
      </c>
      <c r="J401" s="139"/>
    </row>
    <row r="402" spans="2:10" s="55" customFormat="1" ht="17.149999999999999" customHeight="1" x14ac:dyDescent="0.25">
      <c r="B402" s="89">
        <v>388</v>
      </c>
      <c r="C402" s="137"/>
      <c r="D402" s="138" t="s">
        <v>494</v>
      </c>
      <c r="E402" s="138" t="s">
        <v>494</v>
      </c>
      <c r="F402" s="139"/>
      <c r="G402" s="138"/>
      <c r="H402" s="140" t="s">
        <v>494</v>
      </c>
      <c r="I402" s="284" t="str">
        <f>UPPER(Tableau1[[#This Row],[Lieu Naiss]])</f>
        <v/>
      </c>
      <c r="J402" s="139"/>
    </row>
    <row r="403" spans="2:10" s="55" customFormat="1" ht="17.149999999999999" customHeight="1" x14ac:dyDescent="0.25">
      <c r="B403" s="89">
        <v>389</v>
      </c>
      <c r="C403" s="137"/>
      <c r="D403" s="138" t="s">
        <v>494</v>
      </c>
      <c r="E403" s="138" t="s">
        <v>494</v>
      </c>
      <c r="F403" s="139"/>
      <c r="G403" s="138"/>
      <c r="H403" s="140" t="s">
        <v>494</v>
      </c>
      <c r="I403" s="284" t="str">
        <f>UPPER(Tableau1[[#This Row],[Lieu Naiss]])</f>
        <v/>
      </c>
      <c r="J403" s="139"/>
    </row>
    <row r="404" spans="2:10" s="55" customFormat="1" ht="17.149999999999999" customHeight="1" x14ac:dyDescent="0.25">
      <c r="B404" s="89">
        <v>390</v>
      </c>
      <c r="C404" s="137"/>
      <c r="D404" s="138" t="s">
        <v>494</v>
      </c>
      <c r="E404" s="138" t="s">
        <v>494</v>
      </c>
      <c r="F404" s="139"/>
      <c r="G404" s="138"/>
      <c r="H404" s="140" t="s">
        <v>494</v>
      </c>
      <c r="I404" s="284" t="str">
        <f>UPPER(Tableau1[[#This Row],[Lieu Naiss]])</f>
        <v/>
      </c>
      <c r="J404" s="139"/>
    </row>
    <row r="405" spans="2:10" s="55" customFormat="1" ht="17.149999999999999" customHeight="1" x14ac:dyDescent="0.25">
      <c r="B405" s="89">
        <v>391</v>
      </c>
      <c r="C405" s="137"/>
      <c r="D405" s="138" t="s">
        <v>494</v>
      </c>
      <c r="E405" s="138" t="s">
        <v>494</v>
      </c>
      <c r="F405" s="139"/>
      <c r="G405" s="138"/>
      <c r="H405" s="140" t="s">
        <v>494</v>
      </c>
      <c r="I405" s="284" t="str">
        <f>UPPER(Tableau1[[#This Row],[Lieu Naiss]])</f>
        <v/>
      </c>
      <c r="J405" s="139"/>
    </row>
    <row r="406" spans="2:10" s="55" customFormat="1" ht="17.149999999999999" customHeight="1" x14ac:dyDescent="0.25">
      <c r="B406" s="89">
        <v>392</v>
      </c>
      <c r="C406" s="137"/>
      <c r="D406" s="138" t="s">
        <v>494</v>
      </c>
      <c r="E406" s="138" t="s">
        <v>494</v>
      </c>
      <c r="F406" s="139"/>
      <c r="G406" s="138"/>
      <c r="H406" s="140" t="s">
        <v>494</v>
      </c>
      <c r="I406" s="284" t="str">
        <f>UPPER(Tableau1[[#This Row],[Lieu Naiss]])</f>
        <v/>
      </c>
      <c r="J406" s="139"/>
    </row>
    <row r="407" spans="2:10" s="55" customFormat="1" ht="17.149999999999999" customHeight="1" x14ac:dyDescent="0.25">
      <c r="B407" s="89">
        <v>393</v>
      </c>
      <c r="C407" s="137"/>
      <c r="D407" s="138" t="s">
        <v>494</v>
      </c>
      <c r="E407" s="138" t="s">
        <v>494</v>
      </c>
      <c r="F407" s="139"/>
      <c r="G407" s="138"/>
      <c r="H407" s="140" t="s">
        <v>494</v>
      </c>
      <c r="I407" s="284" t="str">
        <f>UPPER(Tableau1[[#This Row],[Lieu Naiss]])</f>
        <v/>
      </c>
      <c r="J407" s="139"/>
    </row>
    <row r="408" spans="2:10" s="55" customFormat="1" ht="17.149999999999999" customHeight="1" x14ac:dyDescent="0.25">
      <c r="B408" s="89">
        <v>394</v>
      </c>
      <c r="C408" s="137"/>
      <c r="D408" s="138" t="s">
        <v>494</v>
      </c>
      <c r="E408" s="138" t="s">
        <v>494</v>
      </c>
      <c r="F408" s="139"/>
      <c r="G408" s="138"/>
      <c r="H408" s="140" t="s">
        <v>494</v>
      </c>
      <c r="I408" s="284" t="str">
        <f>UPPER(Tableau1[[#This Row],[Lieu Naiss]])</f>
        <v/>
      </c>
      <c r="J408" s="139"/>
    </row>
    <row r="409" spans="2:10" s="55" customFormat="1" ht="17.149999999999999" customHeight="1" x14ac:dyDescent="0.25">
      <c r="B409" s="89">
        <v>395</v>
      </c>
      <c r="C409" s="137"/>
      <c r="D409" s="138" t="s">
        <v>494</v>
      </c>
      <c r="E409" s="138" t="s">
        <v>494</v>
      </c>
      <c r="F409" s="139"/>
      <c r="G409" s="138"/>
      <c r="H409" s="140" t="s">
        <v>494</v>
      </c>
      <c r="I409" s="284" t="str">
        <f>UPPER(Tableau1[[#This Row],[Lieu Naiss]])</f>
        <v/>
      </c>
      <c r="J409" s="139"/>
    </row>
    <row r="410" spans="2:10" s="55" customFormat="1" ht="17.149999999999999" customHeight="1" x14ac:dyDescent="0.25">
      <c r="B410" s="89">
        <v>396</v>
      </c>
      <c r="C410" s="137"/>
      <c r="D410" s="138" t="s">
        <v>494</v>
      </c>
      <c r="E410" s="138" t="s">
        <v>494</v>
      </c>
      <c r="F410" s="139"/>
      <c r="G410" s="138"/>
      <c r="H410" s="140" t="s">
        <v>494</v>
      </c>
      <c r="I410" s="284" t="str">
        <f>UPPER(Tableau1[[#This Row],[Lieu Naiss]])</f>
        <v/>
      </c>
      <c r="J410" s="139"/>
    </row>
    <row r="411" spans="2:10" s="55" customFormat="1" ht="17.149999999999999" customHeight="1" x14ac:dyDescent="0.25">
      <c r="B411" s="89">
        <v>397</v>
      </c>
      <c r="C411" s="137"/>
      <c r="D411" s="138" t="s">
        <v>494</v>
      </c>
      <c r="E411" s="138" t="s">
        <v>494</v>
      </c>
      <c r="F411" s="139"/>
      <c r="G411" s="138"/>
      <c r="H411" s="140" t="s">
        <v>494</v>
      </c>
      <c r="I411" s="284" t="str">
        <f>UPPER(Tableau1[[#This Row],[Lieu Naiss]])</f>
        <v/>
      </c>
      <c r="J411" s="139"/>
    </row>
    <row r="412" spans="2:10" s="55" customFormat="1" ht="17.149999999999999" customHeight="1" x14ac:dyDescent="0.25">
      <c r="B412" s="89">
        <v>398</v>
      </c>
      <c r="C412" s="137"/>
      <c r="D412" s="138" t="s">
        <v>494</v>
      </c>
      <c r="E412" s="138" t="s">
        <v>494</v>
      </c>
      <c r="F412" s="139"/>
      <c r="G412" s="138"/>
      <c r="H412" s="140" t="s">
        <v>494</v>
      </c>
      <c r="I412" s="284" t="str">
        <f>UPPER(Tableau1[[#This Row],[Lieu Naiss]])</f>
        <v/>
      </c>
      <c r="J412" s="139"/>
    </row>
    <row r="413" spans="2:10" s="55" customFormat="1" ht="17.149999999999999" customHeight="1" x14ac:dyDescent="0.25">
      <c r="B413" s="89">
        <v>399</v>
      </c>
      <c r="C413" s="137"/>
      <c r="D413" s="138" t="s">
        <v>494</v>
      </c>
      <c r="E413" s="138" t="s">
        <v>494</v>
      </c>
      <c r="F413" s="139"/>
      <c r="G413" s="138"/>
      <c r="H413" s="140" t="s">
        <v>494</v>
      </c>
      <c r="I413" s="284" t="str">
        <f>UPPER(Tableau1[[#This Row],[Lieu Naiss]])</f>
        <v/>
      </c>
      <c r="J413" s="139"/>
    </row>
    <row r="414" spans="2:10" s="55" customFormat="1" ht="17.149999999999999" customHeight="1" x14ac:dyDescent="0.25">
      <c r="B414" s="89">
        <v>400</v>
      </c>
      <c r="C414" s="137"/>
      <c r="D414" s="138" t="s">
        <v>494</v>
      </c>
      <c r="E414" s="138" t="s">
        <v>494</v>
      </c>
      <c r="F414" s="139"/>
      <c r="G414" s="138"/>
      <c r="H414" s="140" t="s">
        <v>494</v>
      </c>
      <c r="I414" s="284" t="str">
        <f>UPPER(Tableau1[[#This Row],[Lieu Naiss]])</f>
        <v/>
      </c>
      <c r="J414" s="139"/>
    </row>
    <row r="415" spans="2:10" s="55" customFormat="1" ht="17.149999999999999" customHeight="1" x14ac:dyDescent="0.25">
      <c r="B415" s="89">
        <v>401</v>
      </c>
      <c r="C415" s="137"/>
      <c r="D415" s="138" t="s">
        <v>494</v>
      </c>
      <c r="E415" s="138" t="s">
        <v>494</v>
      </c>
      <c r="F415" s="139"/>
      <c r="G415" s="138"/>
      <c r="H415" s="140" t="s">
        <v>494</v>
      </c>
      <c r="I415" s="284" t="str">
        <f>UPPER(Tableau1[[#This Row],[Lieu Naiss]])</f>
        <v/>
      </c>
      <c r="J415" s="139"/>
    </row>
    <row r="416" spans="2:10" s="55" customFormat="1" ht="17.149999999999999" customHeight="1" x14ac:dyDescent="0.25">
      <c r="B416" s="89">
        <v>402</v>
      </c>
      <c r="C416" s="137"/>
      <c r="D416" s="138" t="s">
        <v>494</v>
      </c>
      <c r="E416" s="138" t="s">
        <v>494</v>
      </c>
      <c r="F416" s="139"/>
      <c r="G416" s="138"/>
      <c r="H416" s="140" t="s">
        <v>494</v>
      </c>
      <c r="I416" s="284" t="str">
        <f>UPPER(Tableau1[[#This Row],[Lieu Naiss]])</f>
        <v/>
      </c>
      <c r="J416" s="139"/>
    </row>
    <row r="417" spans="2:10" s="55" customFormat="1" ht="17.149999999999999" customHeight="1" x14ac:dyDescent="0.25">
      <c r="B417" s="89">
        <v>403</v>
      </c>
      <c r="C417" s="137"/>
      <c r="D417" s="138" t="s">
        <v>494</v>
      </c>
      <c r="E417" s="138" t="s">
        <v>494</v>
      </c>
      <c r="F417" s="139"/>
      <c r="G417" s="138"/>
      <c r="H417" s="140" t="s">
        <v>494</v>
      </c>
      <c r="I417" s="284" t="str">
        <f>UPPER(Tableau1[[#This Row],[Lieu Naiss]])</f>
        <v/>
      </c>
      <c r="J417" s="139"/>
    </row>
    <row r="418" spans="2:10" s="55" customFormat="1" ht="17.149999999999999" customHeight="1" x14ac:dyDescent="0.25">
      <c r="B418" s="89">
        <v>404</v>
      </c>
      <c r="C418" s="137"/>
      <c r="D418" s="138" t="s">
        <v>494</v>
      </c>
      <c r="E418" s="138" t="s">
        <v>494</v>
      </c>
      <c r="F418" s="139"/>
      <c r="G418" s="138"/>
      <c r="H418" s="140" t="s">
        <v>494</v>
      </c>
      <c r="I418" s="284" t="str">
        <f>UPPER(Tableau1[[#This Row],[Lieu Naiss]])</f>
        <v/>
      </c>
      <c r="J418" s="139"/>
    </row>
    <row r="419" spans="2:10" s="55" customFormat="1" ht="17.149999999999999" customHeight="1" x14ac:dyDescent="0.25">
      <c r="B419" s="89">
        <v>405</v>
      </c>
      <c r="C419" s="137"/>
      <c r="D419" s="138" t="s">
        <v>494</v>
      </c>
      <c r="E419" s="138" t="s">
        <v>494</v>
      </c>
      <c r="F419" s="139"/>
      <c r="G419" s="138"/>
      <c r="H419" s="140" t="s">
        <v>494</v>
      </c>
      <c r="I419" s="284" t="str">
        <f>UPPER(Tableau1[[#This Row],[Lieu Naiss]])</f>
        <v/>
      </c>
      <c r="J419" s="139"/>
    </row>
    <row r="420" spans="2:10" s="55" customFormat="1" ht="17.149999999999999" customHeight="1" x14ac:dyDescent="0.25">
      <c r="B420" s="89">
        <v>406</v>
      </c>
      <c r="C420" s="137"/>
      <c r="D420" s="138" t="s">
        <v>494</v>
      </c>
      <c r="E420" s="138" t="s">
        <v>494</v>
      </c>
      <c r="F420" s="139"/>
      <c r="G420" s="138"/>
      <c r="H420" s="140" t="s">
        <v>494</v>
      </c>
      <c r="I420" s="284" t="str">
        <f>UPPER(Tableau1[[#This Row],[Lieu Naiss]])</f>
        <v/>
      </c>
      <c r="J420" s="139"/>
    </row>
    <row r="421" spans="2:10" s="55" customFormat="1" ht="17.149999999999999" customHeight="1" x14ac:dyDescent="0.25">
      <c r="B421" s="89">
        <v>407</v>
      </c>
      <c r="C421" s="137"/>
      <c r="D421" s="138" t="s">
        <v>494</v>
      </c>
      <c r="E421" s="138" t="s">
        <v>494</v>
      </c>
      <c r="F421" s="139"/>
      <c r="G421" s="138"/>
      <c r="H421" s="140" t="s">
        <v>494</v>
      </c>
      <c r="I421" s="284" t="str">
        <f>UPPER(Tableau1[[#This Row],[Lieu Naiss]])</f>
        <v/>
      </c>
      <c r="J421" s="139"/>
    </row>
    <row r="422" spans="2:10" s="55" customFormat="1" ht="17.149999999999999" customHeight="1" x14ac:dyDescent="0.25">
      <c r="B422" s="89">
        <v>408</v>
      </c>
      <c r="C422" s="137"/>
      <c r="D422" s="138" t="s">
        <v>494</v>
      </c>
      <c r="E422" s="138" t="s">
        <v>494</v>
      </c>
      <c r="F422" s="139"/>
      <c r="G422" s="138"/>
      <c r="H422" s="140" t="s">
        <v>494</v>
      </c>
      <c r="I422" s="284" t="str">
        <f>UPPER(Tableau1[[#This Row],[Lieu Naiss]])</f>
        <v/>
      </c>
      <c r="J422" s="139"/>
    </row>
    <row r="423" spans="2:10" s="55" customFormat="1" ht="17.149999999999999" customHeight="1" x14ac:dyDescent="0.25">
      <c r="B423" s="89">
        <v>409</v>
      </c>
      <c r="C423" s="137"/>
      <c r="D423" s="138" t="s">
        <v>494</v>
      </c>
      <c r="E423" s="138" t="s">
        <v>494</v>
      </c>
      <c r="F423" s="139"/>
      <c r="G423" s="138"/>
      <c r="H423" s="140" t="s">
        <v>494</v>
      </c>
      <c r="I423" s="284" t="str">
        <f>UPPER(Tableau1[[#This Row],[Lieu Naiss]])</f>
        <v/>
      </c>
      <c r="J423" s="139"/>
    </row>
    <row r="424" spans="2:10" s="55" customFormat="1" ht="17.149999999999999" customHeight="1" x14ac:dyDescent="0.25">
      <c r="B424" s="89">
        <v>410</v>
      </c>
      <c r="C424" s="137"/>
      <c r="D424" s="138" t="s">
        <v>494</v>
      </c>
      <c r="E424" s="138" t="s">
        <v>494</v>
      </c>
      <c r="F424" s="139"/>
      <c r="G424" s="138"/>
      <c r="H424" s="140" t="s">
        <v>494</v>
      </c>
      <c r="I424" s="284" t="str">
        <f>UPPER(Tableau1[[#This Row],[Lieu Naiss]])</f>
        <v/>
      </c>
      <c r="J424" s="139"/>
    </row>
    <row r="425" spans="2:10" s="55" customFormat="1" ht="17.149999999999999" customHeight="1" x14ac:dyDescent="0.25">
      <c r="B425" s="89">
        <v>411</v>
      </c>
      <c r="C425" s="137"/>
      <c r="D425" s="138" t="s">
        <v>494</v>
      </c>
      <c r="E425" s="138" t="s">
        <v>494</v>
      </c>
      <c r="F425" s="139"/>
      <c r="G425" s="138"/>
      <c r="H425" s="140" t="s">
        <v>494</v>
      </c>
      <c r="I425" s="284" t="str">
        <f>UPPER(Tableau1[[#This Row],[Lieu Naiss]])</f>
        <v/>
      </c>
      <c r="J425" s="139"/>
    </row>
    <row r="426" spans="2:10" s="55" customFormat="1" ht="17.149999999999999" customHeight="1" x14ac:dyDescent="0.25">
      <c r="B426" s="89">
        <v>412</v>
      </c>
      <c r="C426" s="137"/>
      <c r="D426" s="138" t="s">
        <v>494</v>
      </c>
      <c r="E426" s="138" t="s">
        <v>494</v>
      </c>
      <c r="F426" s="139"/>
      <c r="G426" s="138"/>
      <c r="H426" s="140" t="s">
        <v>494</v>
      </c>
      <c r="I426" s="284" t="str">
        <f>UPPER(Tableau1[[#This Row],[Lieu Naiss]])</f>
        <v/>
      </c>
      <c r="J426" s="139"/>
    </row>
    <row r="427" spans="2:10" s="55" customFormat="1" ht="17.149999999999999" customHeight="1" x14ac:dyDescent="0.25">
      <c r="B427" s="89">
        <v>413</v>
      </c>
      <c r="C427" s="137"/>
      <c r="D427" s="138" t="s">
        <v>494</v>
      </c>
      <c r="E427" s="138" t="s">
        <v>494</v>
      </c>
      <c r="F427" s="139"/>
      <c r="G427" s="138"/>
      <c r="H427" s="140" t="s">
        <v>494</v>
      </c>
      <c r="I427" s="284" t="str">
        <f>UPPER(Tableau1[[#This Row],[Lieu Naiss]])</f>
        <v/>
      </c>
      <c r="J427" s="139"/>
    </row>
    <row r="428" spans="2:10" s="55" customFormat="1" ht="17.149999999999999" customHeight="1" x14ac:dyDescent="0.25">
      <c r="B428" s="89">
        <v>414</v>
      </c>
      <c r="C428" s="137"/>
      <c r="D428" s="138" t="s">
        <v>494</v>
      </c>
      <c r="E428" s="138" t="s">
        <v>494</v>
      </c>
      <c r="F428" s="139"/>
      <c r="G428" s="138"/>
      <c r="H428" s="140" t="s">
        <v>494</v>
      </c>
      <c r="I428" s="284" t="str">
        <f>UPPER(Tableau1[[#This Row],[Lieu Naiss]])</f>
        <v/>
      </c>
      <c r="J428" s="139"/>
    </row>
    <row r="429" spans="2:10" s="55" customFormat="1" ht="17.149999999999999" customHeight="1" x14ac:dyDescent="0.25">
      <c r="B429" s="89">
        <v>415</v>
      </c>
      <c r="C429" s="137"/>
      <c r="D429" s="138" t="s">
        <v>494</v>
      </c>
      <c r="E429" s="138" t="s">
        <v>494</v>
      </c>
      <c r="F429" s="139"/>
      <c r="G429" s="138"/>
      <c r="H429" s="140" t="s">
        <v>494</v>
      </c>
      <c r="I429" s="284" t="str">
        <f>UPPER(Tableau1[[#This Row],[Lieu Naiss]])</f>
        <v/>
      </c>
      <c r="J429" s="139"/>
    </row>
    <row r="430" spans="2:10" s="55" customFormat="1" ht="17.149999999999999" customHeight="1" x14ac:dyDescent="0.25">
      <c r="B430" s="89">
        <v>416</v>
      </c>
      <c r="C430" s="137"/>
      <c r="D430" s="138" t="s">
        <v>494</v>
      </c>
      <c r="E430" s="138" t="s">
        <v>494</v>
      </c>
      <c r="F430" s="139"/>
      <c r="G430" s="138"/>
      <c r="H430" s="140" t="s">
        <v>494</v>
      </c>
      <c r="I430" s="284" t="str">
        <f>UPPER(Tableau1[[#This Row],[Lieu Naiss]])</f>
        <v/>
      </c>
      <c r="J430" s="139"/>
    </row>
    <row r="431" spans="2:10" s="55" customFormat="1" ht="17.149999999999999" customHeight="1" x14ac:dyDescent="0.25">
      <c r="B431" s="89">
        <v>417</v>
      </c>
      <c r="C431" s="137"/>
      <c r="D431" s="138" t="s">
        <v>494</v>
      </c>
      <c r="E431" s="138" t="s">
        <v>494</v>
      </c>
      <c r="F431" s="139"/>
      <c r="G431" s="138"/>
      <c r="H431" s="140" t="s">
        <v>494</v>
      </c>
      <c r="I431" s="284" t="str">
        <f>UPPER(Tableau1[[#This Row],[Lieu Naiss]])</f>
        <v/>
      </c>
      <c r="J431" s="139"/>
    </row>
    <row r="432" spans="2:10" s="55" customFormat="1" ht="17.149999999999999" customHeight="1" x14ac:dyDescent="0.25">
      <c r="B432" s="89">
        <v>418</v>
      </c>
      <c r="C432" s="137"/>
      <c r="D432" s="138" t="s">
        <v>494</v>
      </c>
      <c r="E432" s="138" t="s">
        <v>494</v>
      </c>
      <c r="F432" s="139"/>
      <c r="G432" s="138"/>
      <c r="H432" s="140" t="s">
        <v>494</v>
      </c>
      <c r="I432" s="284" t="str">
        <f>UPPER(Tableau1[[#This Row],[Lieu Naiss]])</f>
        <v/>
      </c>
      <c r="J432" s="139"/>
    </row>
    <row r="433" spans="2:10" s="55" customFormat="1" ht="17.149999999999999" customHeight="1" x14ac:dyDescent="0.25">
      <c r="B433" s="89">
        <v>419</v>
      </c>
      <c r="C433" s="137"/>
      <c r="D433" s="138" t="s">
        <v>494</v>
      </c>
      <c r="E433" s="138" t="s">
        <v>494</v>
      </c>
      <c r="F433" s="139"/>
      <c r="G433" s="138"/>
      <c r="H433" s="140" t="s">
        <v>494</v>
      </c>
      <c r="I433" s="284" t="str">
        <f>UPPER(Tableau1[[#This Row],[Lieu Naiss]])</f>
        <v/>
      </c>
      <c r="J433" s="139"/>
    </row>
    <row r="434" spans="2:10" s="55" customFormat="1" ht="17.149999999999999" customHeight="1" x14ac:dyDescent="0.25">
      <c r="B434" s="89">
        <v>420</v>
      </c>
      <c r="C434" s="137"/>
      <c r="D434" s="138" t="s">
        <v>494</v>
      </c>
      <c r="E434" s="138" t="s">
        <v>494</v>
      </c>
      <c r="F434" s="139"/>
      <c r="G434" s="138"/>
      <c r="H434" s="140" t="s">
        <v>494</v>
      </c>
      <c r="I434" s="284" t="str">
        <f>UPPER(Tableau1[[#This Row],[Lieu Naiss]])</f>
        <v/>
      </c>
      <c r="J434" s="139"/>
    </row>
    <row r="435" spans="2:10" s="55" customFormat="1" ht="17.149999999999999" customHeight="1" x14ac:dyDescent="0.25">
      <c r="B435" s="89">
        <v>421</v>
      </c>
      <c r="C435" s="137"/>
      <c r="D435" s="138" t="s">
        <v>494</v>
      </c>
      <c r="E435" s="138" t="s">
        <v>494</v>
      </c>
      <c r="F435" s="139"/>
      <c r="G435" s="138"/>
      <c r="H435" s="140" t="s">
        <v>494</v>
      </c>
      <c r="I435" s="284" t="str">
        <f>UPPER(Tableau1[[#This Row],[Lieu Naiss]])</f>
        <v/>
      </c>
      <c r="J435" s="139"/>
    </row>
    <row r="436" spans="2:10" s="55" customFormat="1" ht="17.149999999999999" customHeight="1" x14ac:dyDescent="0.25">
      <c r="B436" s="89">
        <v>422</v>
      </c>
      <c r="C436" s="137"/>
      <c r="D436" s="138" t="s">
        <v>494</v>
      </c>
      <c r="E436" s="138" t="s">
        <v>494</v>
      </c>
      <c r="F436" s="139"/>
      <c r="G436" s="138"/>
      <c r="H436" s="140" t="s">
        <v>494</v>
      </c>
      <c r="I436" s="284" t="str">
        <f>UPPER(Tableau1[[#This Row],[Lieu Naiss]])</f>
        <v/>
      </c>
      <c r="J436" s="139"/>
    </row>
    <row r="437" spans="2:10" s="55" customFormat="1" ht="17.149999999999999" customHeight="1" x14ac:dyDescent="0.25">
      <c r="B437" s="89">
        <v>423</v>
      </c>
      <c r="C437" s="137"/>
      <c r="D437" s="138" t="s">
        <v>494</v>
      </c>
      <c r="E437" s="138" t="s">
        <v>494</v>
      </c>
      <c r="F437" s="139"/>
      <c r="G437" s="138"/>
      <c r="H437" s="140" t="s">
        <v>494</v>
      </c>
      <c r="I437" s="284" t="str">
        <f>UPPER(Tableau1[[#This Row],[Lieu Naiss]])</f>
        <v/>
      </c>
      <c r="J437" s="139"/>
    </row>
    <row r="438" spans="2:10" s="55" customFormat="1" ht="17.149999999999999" customHeight="1" x14ac:dyDescent="0.25">
      <c r="B438" s="89">
        <v>424</v>
      </c>
      <c r="C438" s="137"/>
      <c r="D438" s="138" t="s">
        <v>494</v>
      </c>
      <c r="E438" s="138" t="s">
        <v>494</v>
      </c>
      <c r="F438" s="139"/>
      <c r="G438" s="138"/>
      <c r="H438" s="140" t="s">
        <v>494</v>
      </c>
      <c r="I438" s="284" t="str">
        <f>UPPER(Tableau1[[#This Row],[Lieu Naiss]])</f>
        <v/>
      </c>
      <c r="J438" s="139"/>
    </row>
    <row r="439" spans="2:10" s="55" customFormat="1" ht="17.149999999999999" customHeight="1" x14ac:dyDescent="0.25">
      <c r="B439" s="89">
        <v>425</v>
      </c>
      <c r="C439" s="137"/>
      <c r="D439" s="138" t="s">
        <v>494</v>
      </c>
      <c r="E439" s="138" t="s">
        <v>494</v>
      </c>
      <c r="F439" s="139"/>
      <c r="G439" s="138"/>
      <c r="H439" s="140" t="s">
        <v>494</v>
      </c>
      <c r="I439" s="284" t="str">
        <f>UPPER(Tableau1[[#This Row],[Lieu Naiss]])</f>
        <v/>
      </c>
      <c r="J439" s="139"/>
    </row>
    <row r="440" spans="2:10" s="55" customFormat="1" ht="17.149999999999999" customHeight="1" x14ac:dyDescent="0.25">
      <c r="B440" s="89">
        <v>426</v>
      </c>
      <c r="C440" s="137"/>
      <c r="D440" s="138" t="s">
        <v>494</v>
      </c>
      <c r="E440" s="138" t="s">
        <v>494</v>
      </c>
      <c r="F440" s="139"/>
      <c r="G440" s="138"/>
      <c r="H440" s="140" t="s">
        <v>494</v>
      </c>
      <c r="I440" s="284" t="str">
        <f>UPPER(Tableau1[[#This Row],[Lieu Naiss]])</f>
        <v/>
      </c>
      <c r="J440" s="139"/>
    </row>
    <row r="441" spans="2:10" s="55" customFormat="1" ht="17.149999999999999" customHeight="1" x14ac:dyDescent="0.25">
      <c r="B441" s="89">
        <v>427</v>
      </c>
      <c r="C441" s="137"/>
      <c r="D441" s="138" t="s">
        <v>494</v>
      </c>
      <c r="E441" s="138" t="s">
        <v>494</v>
      </c>
      <c r="F441" s="139"/>
      <c r="G441" s="138"/>
      <c r="H441" s="140" t="s">
        <v>494</v>
      </c>
      <c r="I441" s="284" t="str">
        <f>UPPER(Tableau1[[#This Row],[Lieu Naiss]])</f>
        <v/>
      </c>
      <c r="J441" s="139"/>
    </row>
    <row r="442" spans="2:10" s="55" customFormat="1" ht="17.149999999999999" customHeight="1" x14ac:dyDescent="0.25">
      <c r="B442" s="89">
        <v>428</v>
      </c>
      <c r="C442" s="137"/>
      <c r="D442" s="138" t="s">
        <v>494</v>
      </c>
      <c r="E442" s="138" t="s">
        <v>494</v>
      </c>
      <c r="F442" s="139"/>
      <c r="G442" s="138"/>
      <c r="H442" s="140" t="s">
        <v>494</v>
      </c>
      <c r="I442" s="284" t="str">
        <f>UPPER(Tableau1[[#This Row],[Lieu Naiss]])</f>
        <v/>
      </c>
      <c r="J442" s="139"/>
    </row>
    <row r="443" spans="2:10" s="55" customFormat="1" ht="17.149999999999999" customHeight="1" x14ac:dyDescent="0.25">
      <c r="B443" s="89">
        <v>429</v>
      </c>
      <c r="C443" s="137"/>
      <c r="D443" s="138" t="s">
        <v>494</v>
      </c>
      <c r="E443" s="138" t="s">
        <v>494</v>
      </c>
      <c r="F443" s="139"/>
      <c r="G443" s="138"/>
      <c r="H443" s="140" t="s">
        <v>494</v>
      </c>
      <c r="I443" s="284" t="str">
        <f>UPPER(Tableau1[[#This Row],[Lieu Naiss]])</f>
        <v/>
      </c>
      <c r="J443" s="139"/>
    </row>
    <row r="444" spans="2:10" s="55" customFormat="1" ht="17.149999999999999" customHeight="1" x14ac:dyDescent="0.25">
      <c r="B444" s="89">
        <v>430</v>
      </c>
      <c r="C444" s="137"/>
      <c r="D444" s="138" t="s">
        <v>494</v>
      </c>
      <c r="E444" s="138" t="s">
        <v>494</v>
      </c>
      <c r="F444" s="139"/>
      <c r="G444" s="138"/>
      <c r="H444" s="140" t="s">
        <v>494</v>
      </c>
      <c r="I444" s="284" t="str">
        <f>UPPER(Tableau1[[#This Row],[Lieu Naiss]])</f>
        <v/>
      </c>
      <c r="J444" s="139"/>
    </row>
    <row r="445" spans="2:10" s="55" customFormat="1" ht="17.149999999999999" customHeight="1" x14ac:dyDescent="0.25">
      <c r="B445" s="89">
        <v>431</v>
      </c>
      <c r="C445" s="137"/>
      <c r="D445" s="138" t="s">
        <v>494</v>
      </c>
      <c r="E445" s="138" t="s">
        <v>494</v>
      </c>
      <c r="F445" s="139"/>
      <c r="G445" s="138"/>
      <c r="H445" s="140" t="s">
        <v>494</v>
      </c>
      <c r="I445" s="284" t="str">
        <f>UPPER(Tableau1[[#This Row],[Lieu Naiss]])</f>
        <v/>
      </c>
      <c r="J445" s="139"/>
    </row>
    <row r="446" spans="2:10" s="55" customFormat="1" ht="17.149999999999999" customHeight="1" x14ac:dyDescent="0.25">
      <c r="B446" s="89">
        <v>432</v>
      </c>
      <c r="C446" s="137"/>
      <c r="D446" s="138" t="s">
        <v>494</v>
      </c>
      <c r="E446" s="138" t="s">
        <v>494</v>
      </c>
      <c r="F446" s="139"/>
      <c r="G446" s="138"/>
      <c r="H446" s="140" t="s">
        <v>494</v>
      </c>
      <c r="I446" s="284" t="str">
        <f>UPPER(Tableau1[[#This Row],[Lieu Naiss]])</f>
        <v/>
      </c>
      <c r="J446" s="139"/>
    </row>
    <row r="447" spans="2:10" s="55" customFormat="1" ht="17.149999999999999" customHeight="1" x14ac:dyDescent="0.25">
      <c r="B447" s="89">
        <v>433</v>
      </c>
      <c r="C447" s="137"/>
      <c r="D447" s="138" t="s">
        <v>494</v>
      </c>
      <c r="E447" s="138" t="s">
        <v>494</v>
      </c>
      <c r="F447" s="139"/>
      <c r="G447" s="138"/>
      <c r="H447" s="140" t="s">
        <v>494</v>
      </c>
      <c r="I447" s="284" t="str">
        <f>UPPER(Tableau1[[#This Row],[Lieu Naiss]])</f>
        <v/>
      </c>
      <c r="J447" s="139"/>
    </row>
    <row r="448" spans="2:10" s="55" customFormat="1" ht="17.149999999999999" customHeight="1" x14ac:dyDescent="0.25">
      <c r="B448" s="89">
        <v>434</v>
      </c>
      <c r="C448" s="137"/>
      <c r="D448" s="138" t="s">
        <v>494</v>
      </c>
      <c r="E448" s="138" t="s">
        <v>494</v>
      </c>
      <c r="F448" s="139"/>
      <c r="G448" s="138"/>
      <c r="H448" s="140" t="s">
        <v>494</v>
      </c>
      <c r="I448" s="284" t="str">
        <f>UPPER(Tableau1[[#This Row],[Lieu Naiss]])</f>
        <v/>
      </c>
      <c r="J448" s="139"/>
    </row>
    <row r="449" spans="2:10" s="55" customFormat="1" ht="17.149999999999999" customHeight="1" x14ac:dyDescent="0.25">
      <c r="B449" s="89">
        <v>435</v>
      </c>
      <c r="C449" s="137"/>
      <c r="D449" s="138" t="s">
        <v>494</v>
      </c>
      <c r="E449" s="138" t="s">
        <v>494</v>
      </c>
      <c r="F449" s="139"/>
      <c r="G449" s="138"/>
      <c r="H449" s="140" t="s">
        <v>494</v>
      </c>
      <c r="I449" s="284" t="str">
        <f>UPPER(Tableau1[[#This Row],[Lieu Naiss]])</f>
        <v/>
      </c>
      <c r="J449" s="139"/>
    </row>
    <row r="450" spans="2:10" s="55" customFormat="1" ht="17.149999999999999" customHeight="1" x14ac:dyDescent="0.25">
      <c r="B450" s="89">
        <v>436</v>
      </c>
      <c r="C450" s="137"/>
      <c r="D450" s="138" t="s">
        <v>494</v>
      </c>
      <c r="E450" s="138" t="s">
        <v>494</v>
      </c>
      <c r="F450" s="139"/>
      <c r="G450" s="138"/>
      <c r="H450" s="140" t="s">
        <v>494</v>
      </c>
      <c r="I450" s="284" t="str">
        <f>UPPER(Tableau1[[#This Row],[Lieu Naiss]])</f>
        <v/>
      </c>
      <c r="J450" s="139"/>
    </row>
    <row r="451" spans="2:10" s="55" customFormat="1" ht="17.149999999999999" customHeight="1" x14ac:dyDescent="0.25">
      <c r="B451" s="89">
        <v>437</v>
      </c>
      <c r="C451" s="137"/>
      <c r="D451" s="138" t="s">
        <v>494</v>
      </c>
      <c r="E451" s="138" t="s">
        <v>494</v>
      </c>
      <c r="F451" s="139"/>
      <c r="G451" s="138"/>
      <c r="H451" s="140" t="s">
        <v>494</v>
      </c>
      <c r="I451" s="284" t="str">
        <f>UPPER(Tableau1[[#This Row],[Lieu Naiss]])</f>
        <v/>
      </c>
      <c r="J451" s="139"/>
    </row>
    <row r="452" spans="2:10" s="55" customFormat="1" ht="17.149999999999999" customHeight="1" x14ac:dyDescent="0.25">
      <c r="B452" s="89">
        <v>438</v>
      </c>
      <c r="C452" s="137"/>
      <c r="D452" s="138" t="s">
        <v>494</v>
      </c>
      <c r="E452" s="138" t="s">
        <v>494</v>
      </c>
      <c r="F452" s="139"/>
      <c r="G452" s="138"/>
      <c r="H452" s="140" t="s">
        <v>494</v>
      </c>
      <c r="I452" s="284" t="str">
        <f>UPPER(Tableau1[[#This Row],[Lieu Naiss]])</f>
        <v/>
      </c>
      <c r="J452" s="139"/>
    </row>
    <row r="453" spans="2:10" s="55" customFormat="1" ht="17.149999999999999" customHeight="1" x14ac:dyDescent="0.25">
      <c r="B453" s="89">
        <v>439</v>
      </c>
      <c r="C453" s="137"/>
      <c r="D453" s="138" t="s">
        <v>494</v>
      </c>
      <c r="E453" s="138" t="s">
        <v>494</v>
      </c>
      <c r="F453" s="139"/>
      <c r="G453" s="138"/>
      <c r="H453" s="140" t="s">
        <v>494</v>
      </c>
      <c r="I453" s="284" t="str">
        <f>UPPER(Tableau1[[#This Row],[Lieu Naiss]])</f>
        <v/>
      </c>
      <c r="J453" s="139"/>
    </row>
    <row r="454" spans="2:10" s="55" customFormat="1" ht="17.149999999999999" customHeight="1" x14ac:dyDescent="0.25">
      <c r="B454" s="89">
        <v>440</v>
      </c>
      <c r="C454" s="137"/>
      <c r="D454" s="138" t="s">
        <v>494</v>
      </c>
      <c r="E454" s="138" t="s">
        <v>494</v>
      </c>
      <c r="F454" s="139"/>
      <c r="G454" s="138"/>
      <c r="H454" s="140" t="s">
        <v>494</v>
      </c>
      <c r="I454" s="284" t="str">
        <f>UPPER(Tableau1[[#This Row],[Lieu Naiss]])</f>
        <v/>
      </c>
      <c r="J454" s="139"/>
    </row>
    <row r="455" spans="2:10" s="55" customFormat="1" ht="17.149999999999999" customHeight="1" x14ac:dyDescent="0.25">
      <c r="B455" s="89">
        <v>441</v>
      </c>
      <c r="C455" s="137"/>
      <c r="D455" s="138" t="s">
        <v>494</v>
      </c>
      <c r="E455" s="138" t="s">
        <v>494</v>
      </c>
      <c r="F455" s="139"/>
      <c r="G455" s="138"/>
      <c r="H455" s="140" t="s">
        <v>494</v>
      </c>
      <c r="I455" s="284" t="str">
        <f>UPPER(Tableau1[[#This Row],[Lieu Naiss]])</f>
        <v/>
      </c>
      <c r="J455" s="139"/>
    </row>
    <row r="456" spans="2:10" s="55" customFormat="1" ht="17.149999999999999" customHeight="1" x14ac:dyDescent="0.25">
      <c r="B456" s="89">
        <v>442</v>
      </c>
      <c r="C456" s="137"/>
      <c r="D456" s="138" t="s">
        <v>494</v>
      </c>
      <c r="E456" s="138" t="s">
        <v>494</v>
      </c>
      <c r="F456" s="139"/>
      <c r="G456" s="138"/>
      <c r="H456" s="140" t="s">
        <v>494</v>
      </c>
      <c r="I456" s="284" t="str">
        <f>UPPER(Tableau1[[#This Row],[Lieu Naiss]])</f>
        <v/>
      </c>
      <c r="J456" s="139"/>
    </row>
    <row r="457" spans="2:10" s="55" customFormat="1" ht="17.149999999999999" customHeight="1" x14ac:dyDescent="0.25">
      <c r="B457" s="89">
        <v>443</v>
      </c>
      <c r="C457" s="137"/>
      <c r="D457" s="138" t="s">
        <v>494</v>
      </c>
      <c r="E457" s="138" t="s">
        <v>494</v>
      </c>
      <c r="F457" s="139"/>
      <c r="G457" s="138"/>
      <c r="H457" s="140" t="s">
        <v>494</v>
      </c>
      <c r="I457" s="284" t="str">
        <f>UPPER(Tableau1[[#This Row],[Lieu Naiss]])</f>
        <v/>
      </c>
      <c r="J457" s="139"/>
    </row>
    <row r="458" spans="2:10" s="55" customFormat="1" ht="17.149999999999999" customHeight="1" x14ac:dyDescent="0.25">
      <c r="B458" s="89">
        <v>444</v>
      </c>
      <c r="C458" s="137"/>
      <c r="D458" s="138" t="s">
        <v>494</v>
      </c>
      <c r="E458" s="138" t="s">
        <v>494</v>
      </c>
      <c r="F458" s="139"/>
      <c r="G458" s="138"/>
      <c r="H458" s="140" t="s">
        <v>494</v>
      </c>
      <c r="I458" s="284" t="str">
        <f>UPPER(Tableau1[[#This Row],[Lieu Naiss]])</f>
        <v/>
      </c>
      <c r="J458" s="139"/>
    </row>
    <row r="459" spans="2:10" s="55" customFormat="1" ht="17.149999999999999" customHeight="1" x14ac:dyDescent="0.25">
      <c r="B459" s="89">
        <v>445</v>
      </c>
      <c r="C459" s="137"/>
      <c r="D459" s="138" t="s">
        <v>494</v>
      </c>
      <c r="E459" s="138" t="s">
        <v>494</v>
      </c>
      <c r="F459" s="139"/>
      <c r="G459" s="138"/>
      <c r="H459" s="140" t="s">
        <v>494</v>
      </c>
      <c r="I459" s="284" t="str">
        <f>UPPER(Tableau1[[#This Row],[Lieu Naiss]])</f>
        <v/>
      </c>
      <c r="J459" s="139"/>
    </row>
    <row r="460" spans="2:10" s="55" customFormat="1" ht="17.149999999999999" customHeight="1" x14ac:dyDescent="0.25">
      <c r="B460" s="89">
        <v>446</v>
      </c>
      <c r="C460" s="137"/>
      <c r="D460" s="138" t="s">
        <v>494</v>
      </c>
      <c r="E460" s="138" t="s">
        <v>494</v>
      </c>
      <c r="F460" s="139"/>
      <c r="G460" s="138"/>
      <c r="H460" s="140" t="s">
        <v>494</v>
      </c>
      <c r="I460" s="284" t="str">
        <f>UPPER(Tableau1[[#This Row],[Lieu Naiss]])</f>
        <v/>
      </c>
      <c r="J460" s="139"/>
    </row>
    <row r="461" spans="2:10" s="55" customFormat="1" ht="17.149999999999999" customHeight="1" x14ac:dyDescent="0.25">
      <c r="B461" s="89">
        <v>447</v>
      </c>
      <c r="C461" s="137"/>
      <c r="D461" s="138" t="s">
        <v>494</v>
      </c>
      <c r="E461" s="138" t="s">
        <v>494</v>
      </c>
      <c r="F461" s="139"/>
      <c r="G461" s="138"/>
      <c r="H461" s="140" t="s">
        <v>494</v>
      </c>
      <c r="I461" s="284" t="str">
        <f>UPPER(Tableau1[[#This Row],[Lieu Naiss]])</f>
        <v/>
      </c>
      <c r="J461" s="139"/>
    </row>
    <row r="462" spans="2:10" s="55" customFormat="1" ht="17.149999999999999" customHeight="1" x14ac:dyDescent="0.25">
      <c r="B462" s="89">
        <v>448</v>
      </c>
      <c r="C462" s="137"/>
      <c r="D462" s="138" t="s">
        <v>494</v>
      </c>
      <c r="E462" s="138" t="s">
        <v>494</v>
      </c>
      <c r="F462" s="139"/>
      <c r="G462" s="138"/>
      <c r="H462" s="140" t="s">
        <v>494</v>
      </c>
      <c r="I462" s="284" t="str">
        <f>UPPER(Tableau1[[#This Row],[Lieu Naiss]])</f>
        <v/>
      </c>
      <c r="J462" s="139"/>
    </row>
    <row r="463" spans="2:10" s="55" customFormat="1" ht="17.149999999999999" customHeight="1" x14ac:dyDescent="0.25">
      <c r="B463" s="89">
        <v>449</v>
      </c>
      <c r="C463" s="137"/>
      <c r="D463" s="138" t="s">
        <v>494</v>
      </c>
      <c r="E463" s="138" t="s">
        <v>494</v>
      </c>
      <c r="F463" s="139"/>
      <c r="G463" s="138"/>
      <c r="H463" s="140" t="s">
        <v>494</v>
      </c>
      <c r="I463" s="284" t="str">
        <f>UPPER(Tableau1[[#This Row],[Lieu Naiss]])</f>
        <v/>
      </c>
      <c r="J463" s="139"/>
    </row>
    <row r="464" spans="2:10" s="55" customFormat="1" ht="17.149999999999999" customHeight="1" x14ac:dyDescent="0.25">
      <c r="B464" s="89">
        <v>450</v>
      </c>
      <c r="C464" s="137"/>
      <c r="D464" s="138" t="s">
        <v>494</v>
      </c>
      <c r="E464" s="138" t="s">
        <v>494</v>
      </c>
      <c r="F464" s="139"/>
      <c r="G464" s="138"/>
      <c r="H464" s="140" t="s">
        <v>494</v>
      </c>
      <c r="I464" s="284" t="str">
        <f>UPPER(Tableau1[[#This Row],[Lieu Naiss]])</f>
        <v/>
      </c>
      <c r="J464" s="139"/>
    </row>
    <row r="465" spans="2:10" s="55" customFormat="1" ht="17.149999999999999" customHeight="1" x14ac:dyDescent="0.25">
      <c r="B465" s="89">
        <v>451</v>
      </c>
      <c r="C465" s="137"/>
      <c r="D465" s="138" t="s">
        <v>494</v>
      </c>
      <c r="E465" s="138" t="s">
        <v>494</v>
      </c>
      <c r="F465" s="139"/>
      <c r="G465" s="138"/>
      <c r="H465" s="140" t="s">
        <v>494</v>
      </c>
      <c r="I465" s="284" t="str">
        <f>UPPER(Tableau1[[#This Row],[Lieu Naiss]])</f>
        <v/>
      </c>
      <c r="J465" s="139"/>
    </row>
    <row r="466" spans="2:10" s="55" customFormat="1" ht="17.149999999999999" customHeight="1" x14ac:dyDescent="0.25">
      <c r="B466" s="89">
        <v>452</v>
      </c>
      <c r="C466" s="137"/>
      <c r="D466" s="138" t="s">
        <v>494</v>
      </c>
      <c r="E466" s="138" t="s">
        <v>494</v>
      </c>
      <c r="F466" s="139"/>
      <c r="G466" s="138"/>
      <c r="H466" s="140" t="s">
        <v>494</v>
      </c>
      <c r="I466" s="284" t="str">
        <f>UPPER(Tableau1[[#This Row],[Lieu Naiss]])</f>
        <v/>
      </c>
      <c r="J466" s="139"/>
    </row>
    <row r="467" spans="2:10" s="55" customFormat="1" ht="17.149999999999999" customHeight="1" x14ac:dyDescent="0.25">
      <c r="B467" s="89">
        <v>453</v>
      </c>
      <c r="C467" s="137"/>
      <c r="D467" s="138" t="s">
        <v>494</v>
      </c>
      <c r="E467" s="138" t="s">
        <v>494</v>
      </c>
      <c r="F467" s="139"/>
      <c r="G467" s="138"/>
      <c r="H467" s="140" t="s">
        <v>494</v>
      </c>
      <c r="I467" s="284" t="str">
        <f>UPPER(Tableau1[[#This Row],[Lieu Naiss]])</f>
        <v/>
      </c>
      <c r="J467" s="139"/>
    </row>
    <row r="468" spans="2:10" s="55" customFormat="1" ht="17.149999999999999" customHeight="1" x14ac:dyDescent="0.25">
      <c r="B468" s="89">
        <v>454</v>
      </c>
      <c r="C468" s="137"/>
      <c r="D468" s="138" t="s">
        <v>494</v>
      </c>
      <c r="E468" s="138" t="s">
        <v>494</v>
      </c>
      <c r="F468" s="139"/>
      <c r="G468" s="138"/>
      <c r="H468" s="140" t="s">
        <v>494</v>
      </c>
      <c r="I468" s="284" t="str">
        <f>UPPER(Tableau1[[#This Row],[Lieu Naiss]])</f>
        <v/>
      </c>
      <c r="J468" s="139"/>
    </row>
    <row r="469" spans="2:10" s="55" customFormat="1" ht="17.149999999999999" customHeight="1" x14ac:dyDescent="0.25">
      <c r="B469" s="89">
        <v>455</v>
      </c>
      <c r="C469" s="137"/>
      <c r="D469" s="138" t="s">
        <v>494</v>
      </c>
      <c r="E469" s="138" t="s">
        <v>494</v>
      </c>
      <c r="F469" s="139"/>
      <c r="G469" s="138"/>
      <c r="H469" s="140" t="s">
        <v>494</v>
      </c>
      <c r="I469" s="284" t="str">
        <f>UPPER(Tableau1[[#This Row],[Lieu Naiss]])</f>
        <v/>
      </c>
      <c r="J469" s="139"/>
    </row>
    <row r="470" spans="2:10" s="55" customFormat="1" ht="17.149999999999999" customHeight="1" x14ac:dyDescent="0.25">
      <c r="B470" s="89">
        <v>456</v>
      </c>
      <c r="C470" s="137"/>
      <c r="D470" s="138" t="s">
        <v>494</v>
      </c>
      <c r="E470" s="138" t="s">
        <v>494</v>
      </c>
      <c r="F470" s="139"/>
      <c r="G470" s="138"/>
      <c r="H470" s="140" t="s">
        <v>494</v>
      </c>
      <c r="I470" s="284" t="str">
        <f>UPPER(Tableau1[[#This Row],[Lieu Naiss]])</f>
        <v/>
      </c>
      <c r="J470" s="139"/>
    </row>
    <row r="471" spans="2:10" s="55" customFormat="1" ht="17.149999999999999" customHeight="1" x14ac:dyDescent="0.25">
      <c r="B471" s="89">
        <v>457</v>
      </c>
      <c r="C471" s="137"/>
      <c r="D471" s="138" t="s">
        <v>494</v>
      </c>
      <c r="E471" s="138" t="s">
        <v>494</v>
      </c>
      <c r="F471" s="139"/>
      <c r="G471" s="138"/>
      <c r="H471" s="140" t="s">
        <v>494</v>
      </c>
      <c r="I471" s="284" t="str">
        <f>UPPER(Tableau1[[#This Row],[Lieu Naiss]])</f>
        <v/>
      </c>
      <c r="J471" s="139"/>
    </row>
    <row r="472" spans="2:10" s="55" customFormat="1" ht="17.149999999999999" customHeight="1" x14ac:dyDescent="0.25">
      <c r="B472" s="89">
        <v>458</v>
      </c>
      <c r="C472" s="137"/>
      <c r="D472" s="138" t="s">
        <v>494</v>
      </c>
      <c r="E472" s="138" t="s">
        <v>494</v>
      </c>
      <c r="F472" s="139"/>
      <c r="G472" s="138"/>
      <c r="H472" s="140" t="s">
        <v>494</v>
      </c>
      <c r="I472" s="284" t="str">
        <f>UPPER(Tableau1[[#This Row],[Lieu Naiss]])</f>
        <v/>
      </c>
      <c r="J472" s="139"/>
    </row>
    <row r="473" spans="2:10" s="55" customFormat="1" ht="17.149999999999999" customHeight="1" x14ac:dyDescent="0.25">
      <c r="B473" s="89">
        <v>459</v>
      </c>
      <c r="C473" s="137"/>
      <c r="D473" s="138" t="s">
        <v>494</v>
      </c>
      <c r="E473" s="138" t="s">
        <v>494</v>
      </c>
      <c r="F473" s="139"/>
      <c r="G473" s="138"/>
      <c r="H473" s="140" t="s">
        <v>494</v>
      </c>
      <c r="I473" s="284" t="str">
        <f>UPPER(Tableau1[[#This Row],[Lieu Naiss]])</f>
        <v/>
      </c>
      <c r="J473" s="139"/>
    </row>
    <row r="474" spans="2:10" s="55" customFormat="1" ht="17.149999999999999" customHeight="1" x14ac:dyDescent="0.25">
      <c r="B474" s="89">
        <v>460</v>
      </c>
      <c r="C474" s="137"/>
      <c r="D474" s="138" t="s">
        <v>494</v>
      </c>
      <c r="E474" s="138" t="s">
        <v>494</v>
      </c>
      <c r="F474" s="139"/>
      <c r="G474" s="138"/>
      <c r="H474" s="140" t="s">
        <v>494</v>
      </c>
      <c r="I474" s="284" t="str">
        <f>UPPER(Tableau1[[#This Row],[Lieu Naiss]])</f>
        <v/>
      </c>
      <c r="J474" s="139"/>
    </row>
    <row r="475" spans="2:10" s="55" customFormat="1" ht="17.149999999999999" customHeight="1" x14ac:dyDescent="0.25">
      <c r="B475" s="89">
        <v>461</v>
      </c>
      <c r="C475" s="137"/>
      <c r="D475" s="138" t="s">
        <v>494</v>
      </c>
      <c r="E475" s="138" t="s">
        <v>494</v>
      </c>
      <c r="F475" s="139"/>
      <c r="G475" s="138"/>
      <c r="H475" s="140" t="s">
        <v>494</v>
      </c>
      <c r="I475" s="284" t="str">
        <f>UPPER(Tableau1[[#This Row],[Lieu Naiss]])</f>
        <v/>
      </c>
      <c r="J475" s="139"/>
    </row>
    <row r="476" spans="2:10" s="55" customFormat="1" ht="17.149999999999999" customHeight="1" x14ac:dyDescent="0.25">
      <c r="B476" s="89">
        <v>462</v>
      </c>
      <c r="C476" s="137"/>
      <c r="D476" s="138" t="s">
        <v>494</v>
      </c>
      <c r="E476" s="138" t="s">
        <v>494</v>
      </c>
      <c r="F476" s="139"/>
      <c r="G476" s="138"/>
      <c r="H476" s="140" t="s">
        <v>494</v>
      </c>
      <c r="I476" s="284" t="str">
        <f>UPPER(Tableau1[[#This Row],[Lieu Naiss]])</f>
        <v/>
      </c>
      <c r="J476" s="139"/>
    </row>
    <row r="477" spans="2:10" s="55" customFormat="1" ht="17.149999999999999" customHeight="1" x14ac:dyDescent="0.25">
      <c r="B477" s="89">
        <v>463</v>
      </c>
      <c r="C477" s="137"/>
      <c r="D477" s="138" t="s">
        <v>494</v>
      </c>
      <c r="E477" s="138" t="s">
        <v>494</v>
      </c>
      <c r="F477" s="139"/>
      <c r="G477" s="138"/>
      <c r="H477" s="140" t="s">
        <v>494</v>
      </c>
      <c r="I477" s="284" t="str">
        <f>UPPER(Tableau1[[#This Row],[Lieu Naiss]])</f>
        <v/>
      </c>
      <c r="J477" s="139"/>
    </row>
    <row r="478" spans="2:10" s="55" customFormat="1" ht="17.149999999999999" customHeight="1" x14ac:dyDescent="0.25">
      <c r="B478" s="89">
        <v>464</v>
      </c>
      <c r="C478" s="137"/>
      <c r="D478" s="138" t="s">
        <v>494</v>
      </c>
      <c r="E478" s="138" t="s">
        <v>494</v>
      </c>
      <c r="F478" s="139"/>
      <c r="G478" s="138"/>
      <c r="H478" s="140" t="s">
        <v>494</v>
      </c>
      <c r="I478" s="284" t="str">
        <f>UPPER(Tableau1[[#This Row],[Lieu Naiss]])</f>
        <v/>
      </c>
      <c r="J478" s="139"/>
    </row>
    <row r="479" spans="2:10" s="55" customFormat="1" ht="17.149999999999999" customHeight="1" x14ac:dyDescent="0.25">
      <c r="B479" s="89">
        <v>465</v>
      </c>
      <c r="C479" s="137"/>
      <c r="D479" s="138" t="s">
        <v>494</v>
      </c>
      <c r="E479" s="138" t="s">
        <v>494</v>
      </c>
      <c r="F479" s="139"/>
      <c r="G479" s="138"/>
      <c r="H479" s="140" t="s">
        <v>494</v>
      </c>
      <c r="I479" s="284" t="str">
        <f>UPPER(Tableau1[[#This Row],[Lieu Naiss]])</f>
        <v/>
      </c>
      <c r="J479" s="139"/>
    </row>
    <row r="480" spans="2:10" s="55" customFormat="1" ht="17.149999999999999" customHeight="1" x14ac:dyDescent="0.25">
      <c r="B480" s="89">
        <v>466</v>
      </c>
      <c r="C480" s="137"/>
      <c r="D480" s="138" t="s">
        <v>494</v>
      </c>
      <c r="E480" s="138" t="s">
        <v>494</v>
      </c>
      <c r="F480" s="139"/>
      <c r="G480" s="138"/>
      <c r="H480" s="140" t="s">
        <v>494</v>
      </c>
      <c r="I480" s="284" t="str">
        <f>UPPER(Tableau1[[#This Row],[Lieu Naiss]])</f>
        <v/>
      </c>
      <c r="J480" s="139"/>
    </row>
    <row r="481" spans="2:10" s="55" customFormat="1" ht="17.149999999999999" customHeight="1" x14ac:dyDescent="0.25">
      <c r="B481" s="89">
        <v>467</v>
      </c>
      <c r="C481" s="137"/>
      <c r="D481" s="138" t="s">
        <v>494</v>
      </c>
      <c r="E481" s="138" t="s">
        <v>494</v>
      </c>
      <c r="F481" s="139"/>
      <c r="G481" s="138"/>
      <c r="H481" s="140" t="s">
        <v>494</v>
      </c>
      <c r="I481" s="284" t="str">
        <f>UPPER(Tableau1[[#This Row],[Lieu Naiss]])</f>
        <v/>
      </c>
      <c r="J481" s="139"/>
    </row>
    <row r="482" spans="2:10" s="55" customFormat="1" ht="17.149999999999999" customHeight="1" x14ac:dyDescent="0.25">
      <c r="B482" s="89">
        <v>468</v>
      </c>
      <c r="C482" s="137"/>
      <c r="D482" s="138" t="s">
        <v>494</v>
      </c>
      <c r="E482" s="138" t="s">
        <v>494</v>
      </c>
      <c r="F482" s="139"/>
      <c r="G482" s="138"/>
      <c r="H482" s="140" t="s">
        <v>494</v>
      </c>
      <c r="I482" s="284" t="str">
        <f>UPPER(Tableau1[[#This Row],[Lieu Naiss]])</f>
        <v/>
      </c>
      <c r="J482" s="139"/>
    </row>
    <row r="483" spans="2:10" s="55" customFormat="1" ht="17.149999999999999" customHeight="1" x14ac:dyDescent="0.25">
      <c r="B483" s="89">
        <v>469</v>
      </c>
      <c r="C483" s="137"/>
      <c r="D483" s="138" t="s">
        <v>494</v>
      </c>
      <c r="E483" s="138" t="s">
        <v>494</v>
      </c>
      <c r="F483" s="139"/>
      <c r="G483" s="138"/>
      <c r="H483" s="140" t="s">
        <v>494</v>
      </c>
      <c r="I483" s="284" t="str">
        <f>UPPER(Tableau1[[#This Row],[Lieu Naiss]])</f>
        <v/>
      </c>
      <c r="J483" s="139"/>
    </row>
    <row r="484" spans="2:10" s="55" customFormat="1" ht="17.149999999999999" customHeight="1" x14ac:dyDescent="0.25">
      <c r="B484" s="89">
        <v>470</v>
      </c>
      <c r="C484" s="137"/>
      <c r="D484" s="138" t="s">
        <v>494</v>
      </c>
      <c r="E484" s="138" t="s">
        <v>494</v>
      </c>
      <c r="F484" s="139"/>
      <c r="G484" s="138"/>
      <c r="H484" s="140" t="s">
        <v>494</v>
      </c>
      <c r="I484" s="284" t="str">
        <f>UPPER(Tableau1[[#This Row],[Lieu Naiss]])</f>
        <v/>
      </c>
      <c r="J484" s="139"/>
    </row>
    <row r="485" spans="2:10" s="55" customFormat="1" ht="17.149999999999999" customHeight="1" x14ac:dyDescent="0.25">
      <c r="B485" s="89">
        <v>471</v>
      </c>
      <c r="C485" s="137"/>
      <c r="D485" s="138" t="s">
        <v>494</v>
      </c>
      <c r="E485" s="138" t="s">
        <v>494</v>
      </c>
      <c r="F485" s="139"/>
      <c r="G485" s="138"/>
      <c r="H485" s="140" t="s">
        <v>494</v>
      </c>
      <c r="I485" s="284" t="str">
        <f>UPPER(Tableau1[[#This Row],[Lieu Naiss]])</f>
        <v/>
      </c>
      <c r="J485" s="139"/>
    </row>
    <row r="486" spans="2:10" s="55" customFormat="1" ht="17.149999999999999" customHeight="1" x14ac:dyDescent="0.25">
      <c r="B486" s="89">
        <v>472</v>
      </c>
      <c r="C486" s="137"/>
      <c r="D486" s="138" t="s">
        <v>494</v>
      </c>
      <c r="E486" s="138" t="s">
        <v>494</v>
      </c>
      <c r="F486" s="139"/>
      <c r="G486" s="138"/>
      <c r="H486" s="140" t="s">
        <v>494</v>
      </c>
      <c r="I486" s="284" t="str">
        <f>UPPER(Tableau1[[#This Row],[Lieu Naiss]])</f>
        <v/>
      </c>
      <c r="J486" s="139"/>
    </row>
    <row r="487" spans="2:10" s="55" customFormat="1" ht="17.149999999999999" customHeight="1" x14ac:dyDescent="0.25">
      <c r="B487" s="89">
        <v>473</v>
      </c>
      <c r="C487" s="137"/>
      <c r="D487" s="138" t="s">
        <v>494</v>
      </c>
      <c r="E487" s="138" t="s">
        <v>494</v>
      </c>
      <c r="F487" s="139"/>
      <c r="G487" s="138"/>
      <c r="H487" s="140" t="s">
        <v>494</v>
      </c>
      <c r="I487" s="284" t="str">
        <f>UPPER(Tableau1[[#This Row],[Lieu Naiss]])</f>
        <v/>
      </c>
      <c r="J487" s="139"/>
    </row>
    <row r="488" spans="2:10" s="55" customFormat="1" ht="17.149999999999999" customHeight="1" x14ac:dyDescent="0.25">
      <c r="B488" s="89">
        <v>474</v>
      </c>
      <c r="C488" s="137"/>
      <c r="D488" s="138" t="s">
        <v>494</v>
      </c>
      <c r="E488" s="138" t="s">
        <v>494</v>
      </c>
      <c r="F488" s="139"/>
      <c r="G488" s="138"/>
      <c r="H488" s="140" t="s">
        <v>494</v>
      </c>
      <c r="I488" s="284" t="str">
        <f>UPPER(Tableau1[[#This Row],[Lieu Naiss]])</f>
        <v/>
      </c>
      <c r="J488" s="139"/>
    </row>
    <row r="489" spans="2:10" s="55" customFormat="1" ht="17.149999999999999" customHeight="1" x14ac:dyDescent="0.25">
      <c r="B489" s="89">
        <v>475</v>
      </c>
      <c r="C489" s="137"/>
      <c r="D489" s="138" t="s">
        <v>494</v>
      </c>
      <c r="E489" s="138" t="s">
        <v>494</v>
      </c>
      <c r="F489" s="139"/>
      <c r="G489" s="138"/>
      <c r="H489" s="140" t="s">
        <v>494</v>
      </c>
      <c r="I489" s="284" t="str">
        <f>UPPER(Tableau1[[#This Row],[Lieu Naiss]])</f>
        <v/>
      </c>
      <c r="J489" s="139"/>
    </row>
    <row r="490" spans="2:10" s="55" customFormat="1" ht="17.149999999999999" customHeight="1" x14ac:dyDescent="0.25">
      <c r="B490" s="89">
        <v>476</v>
      </c>
      <c r="C490" s="137"/>
      <c r="D490" s="138" t="s">
        <v>494</v>
      </c>
      <c r="E490" s="138" t="s">
        <v>494</v>
      </c>
      <c r="F490" s="139"/>
      <c r="G490" s="138"/>
      <c r="H490" s="140" t="s">
        <v>494</v>
      </c>
      <c r="I490" s="284" t="str">
        <f>UPPER(Tableau1[[#This Row],[Lieu Naiss]])</f>
        <v/>
      </c>
      <c r="J490" s="139"/>
    </row>
    <row r="491" spans="2:10" s="55" customFormat="1" ht="17.149999999999999" customHeight="1" x14ac:dyDescent="0.25">
      <c r="B491" s="89">
        <v>477</v>
      </c>
      <c r="C491" s="137"/>
      <c r="D491" s="138" t="s">
        <v>494</v>
      </c>
      <c r="E491" s="138" t="s">
        <v>494</v>
      </c>
      <c r="F491" s="139"/>
      <c r="G491" s="138"/>
      <c r="H491" s="140" t="s">
        <v>494</v>
      </c>
      <c r="I491" s="284" t="str">
        <f>UPPER(Tableau1[[#This Row],[Lieu Naiss]])</f>
        <v/>
      </c>
      <c r="J491" s="139"/>
    </row>
    <row r="492" spans="2:10" s="55" customFormat="1" ht="17.149999999999999" customHeight="1" x14ac:dyDescent="0.25">
      <c r="B492" s="89">
        <v>478</v>
      </c>
      <c r="C492" s="137"/>
      <c r="D492" s="138" t="s">
        <v>494</v>
      </c>
      <c r="E492" s="138" t="s">
        <v>494</v>
      </c>
      <c r="F492" s="139"/>
      <c r="G492" s="138"/>
      <c r="H492" s="140" t="s">
        <v>494</v>
      </c>
      <c r="I492" s="284" t="str">
        <f>UPPER(Tableau1[[#This Row],[Lieu Naiss]])</f>
        <v/>
      </c>
      <c r="J492" s="139"/>
    </row>
    <row r="493" spans="2:10" s="55" customFormat="1" ht="17.149999999999999" customHeight="1" x14ac:dyDescent="0.25">
      <c r="B493" s="89">
        <v>479</v>
      </c>
      <c r="C493" s="137"/>
      <c r="D493" s="138" t="s">
        <v>494</v>
      </c>
      <c r="E493" s="138" t="s">
        <v>494</v>
      </c>
      <c r="F493" s="139"/>
      <c r="G493" s="138"/>
      <c r="H493" s="140" t="s">
        <v>494</v>
      </c>
      <c r="I493" s="284" t="str">
        <f>UPPER(Tableau1[[#This Row],[Lieu Naiss]])</f>
        <v/>
      </c>
      <c r="J493" s="139"/>
    </row>
    <row r="494" spans="2:10" s="55" customFormat="1" ht="17.149999999999999" customHeight="1" x14ac:dyDescent="0.25">
      <c r="B494" s="89">
        <v>480</v>
      </c>
      <c r="C494" s="137"/>
      <c r="D494" s="138" t="s">
        <v>494</v>
      </c>
      <c r="E494" s="138" t="s">
        <v>494</v>
      </c>
      <c r="F494" s="139"/>
      <c r="G494" s="138"/>
      <c r="H494" s="140" t="s">
        <v>494</v>
      </c>
      <c r="I494" s="284" t="str">
        <f>UPPER(Tableau1[[#This Row],[Lieu Naiss]])</f>
        <v/>
      </c>
      <c r="J494" s="139"/>
    </row>
    <row r="495" spans="2:10" s="55" customFormat="1" ht="17.149999999999999" customHeight="1" x14ac:dyDescent="0.25">
      <c r="B495" s="89">
        <v>481</v>
      </c>
      <c r="C495" s="137"/>
      <c r="D495" s="138" t="s">
        <v>494</v>
      </c>
      <c r="E495" s="138" t="s">
        <v>494</v>
      </c>
      <c r="F495" s="139"/>
      <c r="G495" s="138"/>
      <c r="H495" s="140" t="s">
        <v>494</v>
      </c>
      <c r="I495" s="284" t="str">
        <f>UPPER(Tableau1[[#This Row],[Lieu Naiss]])</f>
        <v/>
      </c>
      <c r="J495" s="139"/>
    </row>
    <row r="496" spans="2:10" s="55" customFormat="1" ht="17.149999999999999" customHeight="1" x14ac:dyDescent="0.25">
      <c r="B496" s="89">
        <v>482</v>
      </c>
      <c r="C496" s="137"/>
      <c r="D496" s="138" t="s">
        <v>494</v>
      </c>
      <c r="E496" s="138" t="s">
        <v>494</v>
      </c>
      <c r="F496" s="139"/>
      <c r="G496" s="138"/>
      <c r="H496" s="140" t="s">
        <v>494</v>
      </c>
      <c r="I496" s="284" t="str">
        <f>UPPER(Tableau1[[#This Row],[Lieu Naiss]])</f>
        <v/>
      </c>
      <c r="J496" s="139"/>
    </row>
    <row r="497" spans="2:10" s="55" customFormat="1" ht="17.149999999999999" customHeight="1" x14ac:dyDescent="0.25">
      <c r="B497" s="89">
        <v>483</v>
      </c>
      <c r="C497" s="137"/>
      <c r="D497" s="138" t="s">
        <v>494</v>
      </c>
      <c r="E497" s="138" t="s">
        <v>494</v>
      </c>
      <c r="F497" s="139"/>
      <c r="G497" s="138"/>
      <c r="H497" s="140" t="s">
        <v>494</v>
      </c>
      <c r="I497" s="284" t="str">
        <f>UPPER(Tableau1[[#This Row],[Lieu Naiss]])</f>
        <v/>
      </c>
      <c r="J497" s="139"/>
    </row>
    <row r="498" spans="2:10" s="55" customFormat="1" ht="17.149999999999999" customHeight="1" x14ac:dyDescent="0.25">
      <c r="B498" s="89">
        <v>484</v>
      </c>
      <c r="C498" s="137"/>
      <c r="D498" s="138" t="s">
        <v>494</v>
      </c>
      <c r="E498" s="138" t="s">
        <v>494</v>
      </c>
      <c r="F498" s="139"/>
      <c r="G498" s="138"/>
      <c r="H498" s="140" t="s">
        <v>494</v>
      </c>
      <c r="I498" s="284" t="str">
        <f>UPPER(Tableau1[[#This Row],[Lieu Naiss]])</f>
        <v/>
      </c>
      <c r="J498" s="139"/>
    </row>
    <row r="499" spans="2:10" s="55" customFormat="1" ht="17.149999999999999" customHeight="1" x14ac:dyDescent="0.25">
      <c r="B499" s="89">
        <v>485</v>
      </c>
      <c r="C499" s="137"/>
      <c r="D499" s="138" t="s">
        <v>494</v>
      </c>
      <c r="E499" s="138" t="s">
        <v>494</v>
      </c>
      <c r="F499" s="139"/>
      <c r="G499" s="138"/>
      <c r="H499" s="140" t="s">
        <v>494</v>
      </c>
      <c r="I499" s="284" t="str">
        <f>UPPER(Tableau1[[#This Row],[Lieu Naiss]])</f>
        <v/>
      </c>
      <c r="J499" s="139"/>
    </row>
    <row r="500" spans="2:10" s="55" customFormat="1" ht="17.149999999999999" customHeight="1" x14ac:dyDescent="0.25">
      <c r="B500" s="89">
        <v>486</v>
      </c>
      <c r="C500" s="137"/>
      <c r="D500" s="138" t="s">
        <v>494</v>
      </c>
      <c r="E500" s="138" t="s">
        <v>494</v>
      </c>
      <c r="F500" s="139"/>
      <c r="G500" s="138"/>
      <c r="H500" s="140" t="s">
        <v>494</v>
      </c>
      <c r="I500" s="284" t="str">
        <f>UPPER(Tableau1[[#This Row],[Lieu Naiss]])</f>
        <v/>
      </c>
      <c r="J500" s="139"/>
    </row>
    <row r="501" spans="2:10" s="55" customFormat="1" ht="17.149999999999999" customHeight="1" x14ac:dyDescent="0.25">
      <c r="B501" s="89">
        <v>487</v>
      </c>
      <c r="C501" s="137"/>
      <c r="D501" s="138" t="s">
        <v>494</v>
      </c>
      <c r="E501" s="138" t="s">
        <v>494</v>
      </c>
      <c r="F501" s="139"/>
      <c r="G501" s="138"/>
      <c r="H501" s="140" t="s">
        <v>494</v>
      </c>
      <c r="I501" s="284" t="str">
        <f>UPPER(Tableau1[[#This Row],[Lieu Naiss]])</f>
        <v/>
      </c>
      <c r="J501" s="139"/>
    </row>
    <row r="502" spans="2:10" s="55" customFormat="1" ht="17.149999999999999" customHeight="1" x14ac:dyDescent="0.25">
      <c r="B502" s="89">
        <v>488</v>
      </c>
      <c r="C502" s="137"/>
      <c r="D502" s="138" t="s">
        <v>494</v>
      </c>
      <c r="E502" s="138" t="s">
        <v>494</v>
      </c>
      <c r="F502" s="139"/>
      <c r="G502" s="138"/>
      <c r="H502" s="140" t="s">
        <v>494</v>
      </c>
      <c r="I502" s="284" t="str">
        <f>UPPER(Tableau1[[#This Row],[Lieu Naiss]])</f>
        <v/>
      </c>
      <c r="J502" s="139"/>
    </row>
    <row r="503" spans="2:10" s="55" customFormat="1" ht="17.149999999999999" customHeight="1" x14ac:dyDescent="0.25">
      <c r="B503" s="89">
        <v>489</v>
      </c>
      <c r="C503" s="137"/>
      <c r="D503" s="138" t="s">
        <v>494</v>
      </c>
      <c r="E503" s="138" t="s">
        <v>494</v>
      </c>
      <c r="F503" s="139"/>
      <c r="G503" s="138"/>
      <c r="H503" s="140" t="s">
        <v>494</v>
      </c>
      <c r="I503" s="284" t="str">
        <f>UPPER(Tableau1[[#This Row],[Lieu Naiss]])</f>
        <v/>
      </c>
      <c r="J503" s="139"/>
    </row>
    <row r="504" spans="2:10" s="55" customFormat="1" ht="17.149999999999999" customHeight="1" x14ac:dyDescent="0.25">
      <c r="B504" s="89">
        <v>490</v>
      </c>
      <c r="C504" s="137"/>
      <c r="D504" s="138" t="s">
        <v>494</v>
      </c>
      <c r="E504" s="138" t="s">
        <v>494</v>
      </c>
      <c r="F504" s="139"/>
      <c r="G504" s="138"/>
      <c r="H504" s="140" t="s">
        <v>494</v>
      </c>
      <c r="I504" s="284" t="str">
        <f>UPPER(Tableau1[[#This Row],[Lieu Naiss]])</f>
        <v/>
      </c>
      <c r="J504" s="139"/>
    </row>
    <row r="505" spans="2:10" s="55" customFormat="1" ht="17.149999999999999" customHeight="1" x14ac:dyDescent="0.25">
      <c r="B505" s="89">
        <v>491</v>
      </c>
      <c r="C505" s="137"/>
      <c r="D505" s="138" t="s">
        <v>494</v>
      </c>
      <c r="E505" s="138" t="s">
        <v>494</v>
      </c>
      <c r="F505" s="139"/>
      <c r="G505" s="138"/>
      <c r="H505" s="140" t="s">
        <v>494</v>
      </c>
      <c r="I505" s="284" t="str">
        <f>UPPER(Tableau1[[#This Row],[Lieu Naiss]])</f>
        <v/>
      </c>
      <c r="J505" s="139"/>
    </row>
    <row r="506" spans="2:10" s="55" customFormat="1" ht="17.149999999999999" customHeight="1" x14ac:dyDescent="0.25">
      <c r="B506" s="89">
        <v>492</v>
      </c>
      <c r="C506" s="137"/>
      <c r="D506" s="138" t="s">
        <v>494</v>
      </c>
      <c r="E506" s="138" t="s">
        <v>494</v>
      </c>
      <c r="F506" s="139"/>
      <c r="G506" s="138"/>
      <c r="H506" s="140" t="s">
        <v>494</v>
      </c>
      <c r="I506" s="284" t="str">
        <f>UPPER(Tableau1[[#This Row],[Lieu Naiss]])</f>
        <v/>
      </c>
      <c r="J506" s="139"/>
    </row>
    <row r="507" spans="2:10" s="55" customFormat="1" ht="17.149999999999999" customHeight="1" x14ac:dyDescent="0.25">
      <c r="B507" s="89">
        <v>493</v>
      </c>
      <c r="C507" s="137"/>
      <c r="D507" s="138" t="s">
        <v>494</v>
      </c>
      <c r="E507" s="138" t="s">
        <v>494</v>
      </c>
      <c r="F507" s="139"/>
      <c r="G507" s="138"/>
      <c r="H507" s="140" t="s">
        <v>494</v>
      </c>
      <c r="I507" s="284" t="str">
        <f>UPPER(Tableau1[[#This Row],[Lieu Naiss]])</f>
        <v/>
      </c>
      <c r="J507" s="139"/>
    </row>
    <row r="508" spans="2:10" s="55" customFormat="1" ht="17.149999999999999" customHeight="1" x14ac:dyDescent="0.25">
      <c r="B508" s="89">
        <v>494</v>
      </c>
      <c r="C508" s="137"/>
      <c r="D508" s="138" t="s">
        <v>494</v>
      </c>
      <c r="E508" s="138" t="s">
        <v>494</v>
      </c>
      <c r="F508" s="139"/>
      <c r="G508" s="138"/>
      <c r="H508" s="140" t="s">
        <v>494</v>
      </c>
      <c r="I508" s="284" t="str">
        <f>UPPER(Tableau1[[#This Row],[Lieu Naiss]])</f>
        <v/>
      </c>
      <c r="J508" s="139"/>
    </row>
    <row r="509" spans="2:10" s="55" customFormat="1" ht="17.149999999999999" customHeight="1" x14ac:dyDescent="0.25">
      <c r="B509" s="89">
        <v>495</v>
      </c>
      <c r="C509" s="137"/>
      <c r="D509" s="138" t="s">
        <v>494</v>
      </c>
      <c r="E509" s="138" t="s">
        <v>494</v>
      </c>
      <c r="F509" s="139"/>
      <c r="G509" s="138"/>
      <c r="H509" s="140" t="s">
        <v>494</v>
      </c>
      <c r="I509" s="284" t="str">
        <f>UPPER(Tableau1[[#This Row],[Lieu Naiss]])</f>
        <v/>
      </c>
      <c r="J509" s="139"/>
    </row>
    <row r="510" spans="2:10" s="55" customFormat="1" ht="17.149999999999999" customHeight="1" x14ac:dyDescent="0.25">
      <c r="B510" s="89">
        <v>496</v>
      </c>
      <c r="C510" s="137"/>
      <c r="D510" s="138" t="s">
        <v>494</v>
      </c>
      <c r="E510" s="138" t="s">
        <v>494</v>
      </c>
      <c r="F510" s="139"/>
      <c r="G510" s="138"/>
      <c r="H510" s="140" t="s">
        <v>494</v>
      </c>
      <c r="I510" s="284" t="str">
        <f>UPPER(Tableau1[[#This Row],[Lieu Naiss]])</f>
        <v/>
      </c>
      <c r="J510" s="139"/>
    </row>
    <row r="511" spans="2:10" s="55" customFormat="1" ht="17.149999999999999" customHeight="1" x14ac:dyDescent="0.25">
      <c r="B511" s="89">
        <v>497</v>
      </c>
      <c r="C511" s="137"/>
      <c r="D511" s="138" t="s">
        <v>494</v>
      </c>
      <c r="E511" s="138" t="s">
        <v>494</v>
      </c>
      <c r="F511" s="139"/>
      <c r="G511" s="138"/>
      <c r="H511" s="140" t="s">
        <v>494</v>
      </c>
      <c r="I511" s="284" t="str">
        <f>UPPER(Tableau1[[#This Row],[Lieu Naiss]])</f>
        <v/>
      </c>
      <c r="J511" s="139"/>
    </row>
    <row r="512" spans="2:10" s="55" customFormat="1" ht="17.149999999999999" customHeight="1" x14ac:dyDescent="0.25">
      <c r="B512" s="89">
        <v>498</v>
      </c>
      <c r="C512" s="137"/>
      <c r="D512" s="138" t="s">
        <v>494</v>
      </c>
      <c r="E512" s="138" t="s">
        <v>494</v>
      </c>
      <c r="F512" s="139"/>
      <c r="G512" s="138"/>
      <c r="H512" s="140" t="s">
        <v>494</v>
      </c>
      <c r="I512" s="284" t="str">
        <f>UPPER(Tableau1[[#This Row],[Lieu Naiss]])</f>
        <v/>
      </c>
      <c r="J512" s="139"/>
    </row>
    <row r="513" spans="2:10" s="55" customFormat="1" ht="17.149999999999999" customHeight="1" x14ac:dyDescent="0.25">
      <c r="B513" s="89">
        <v>499</v>
      </c>
      <c r="C513" s="137"/>
      <c r="D513" s="138" t="s">
        <v>494</v>
      </c>
      <c r="E513" s="138" t="s">
        <v>494</v>
      </c>
      <c r="F513" s="139"/>
      <c r="G513" s="138"/>
      <c r="H513" s="140" t="s">
        <v>494</v>
      </c>
      <c r="I513" s="284" t="str">
        <f>UPPER(Tableau1[[#This Row],[Lieu Naiss]])</f>
        <v/>
      </c>
      <c r="J513" s="139"/>
    </row>
    <row r="514" spans="2:10" s="55" customFormat="1" ht="17.149999999999999" customHeight="1" x14ac:dyDescent="0.25">
      <c r="B514" s="89">
        <v>500</v>
      </c>
      <c r="C514" s="137"/>
      <c r="D514" s="138" t="s">
        <v>494</v>
      </c>
      <c r="E514" s="138" t="s">
        <v>494</v>
      </c>
      <c r="F514" s="139"/>
      <c r="G514" s="138"/>
      <c r="H514" s="140" t="s">
        <v>494</v>
      </c>
      <c r="I514" s="284" t="str">
        <f>UPPER(Tableau1[[#This Row],[Lieu Naiss]])</f>
        <v/>
      </c>
      <c r="J514" s="139"/>
    </row>
    <row r="515" spans="2:10" s="55" customFormat="1" ht="17.149999999999999" customHeight="1" x14ac:dyDescent="0.25">
      <c r="B515" s="89">
        <v>501</v>
      </c>
      <c r="C515" s="137"/>
      <c r="D515" s="138" t="s">
        <v>494</v>
      </c>
      <c r="E515" s="138" t="s">
        <v>494</v>
      </c>
      <c r="F515" s="139"/>
      <c r="G515" s="138"/>
      <c r="H515" s="140" t="s">
        <v>494</v>
      </c>
      <c r="I515" s="284" t="str">
        <f>UPPER(Tableau1[[#This Row],[Lieu Naiss]])</f>
        <v/>
      </c>
      <c r="J515" s="139"/>
    </row>
    <row r="516" spans="2:10" s="55" customFormat="1" ht="17.149999999999999" customHeight="1" x14ac:dyDescent="0.25">
      <c r="B516" s="89">
        <v>502</v>
      </c>
      <c r="C516" s="137"/>
      <c r="D516" s="138" t="s">
        <v>494</v>
      </c>
      <c r="E516" s="138" t="s">
        <v>494</v>
      </c>
      <c r="F516" s="139"/>
      <c r="G516" s="138"/>
      <c r="H516" s="140" t="s">
        <v>494</v>
      </c>
      <c r="I516" s="284" t="str">
        <f>UPPER(Tableau1[[#This Row],[Lieu Naiss]])</f>
        <v/>
      </c>
      <c r="J516" s="139"/>
    </row>
    <row r="517" spans="2:10" s="55" customFormat="1" ht="17.149999999999999" customHeight="1" x14ac:dyDescent="0.25">
      <c r="B517" s="89">
        <v>503</v>
      </c>
      <c r="C517" s="137"/>
      <c r="D517" s="138" t="s">
        <v>494</v>
      </c>
      <c r="E517" s="138" t="s">
        <v>494</v>
      </c>
      <c r="F517" s="139"/>
      <c r="G517" s="138"/>
      <c r="H517" s="140" t="s">
        <v>494</v>
      </c>
      <c r="I517" s="284" t="str">
        <f>UPPER(Tableau1[[#This Row],[Lieu Naiss]])</f>
        <v/>
      </c>
      <c r="J517" s="139"/>
    </row>
    <row r="518" spans="2:10" s="55" customFormat="1" ht="17.149999999999999" customHeight="1" x14ac:dyDescent="0.25">
      <c r="B518" s="89">
        <v>504</v>
      </c>
      <c r="C518" s="137"/>
      <c r="D518" s="138" t="s">
        <v>494</v>
      </c>
      <c r="E518" s="138" t="s">
        <v>494</v>
      </c>
      <c r="F518" s="139"/>
      <c r="G518" s="138"/>
      <c r="H518" s="140" t="s">
        <v>494</v>
      </c>
      <c r="I518" s="284" t="str">
        <f>UPPER(Tableau1[[#This Row],[Lieu Naiss]])</f>
        <v/>
      </c>
      <c r="J518" s="139"/>
    </row>
    <row r="519" spans="2:10" s="55" customFormat="1" ht="17.149999999999999" customHeight="1" x14ac:dyDescent="0.25">
      <c r="B519" s="89">
        <v>505</v>
      </c>
      <c r="C519" s="137"/>
      <c r="D519" s="138" t="s">
        <v>494</v>
      </c>
      <c r="E519" s="138" t="s">
        <v>494</v>
      </c>
      <c r="F519" s="139"/>
      <c r="G519" s="138"/>
      <c r="H519" s="140" t="s">
        <v>494</v>
      </c>
      <c r="I519" s="284" t="str">
        <f>UPPER(Tableau1[[#This Row],[Lieu Naiss]])</f>
        <v/>
      </c>
      <c r="J519" s="139"/>
    </row>
    <row r="520" spans="2:10" s="55" customFormat="1" ht="17.149999999999999" customHeight="1" x14ac:dyDescent="0.25">
      <c r="B520" s="89">
        <v>506</v>
      </c>
      <c r="C520" s="137"/>
      <c r="D520" s="138" t="s">
        <v>494</v>
      </c>
      <c r="E520" s="138" t="s">
        <v>494</v>
      </c>
      <c r="F520" s="139"/>
      <c r="G520" s="138"/>
      <c r="H520" s="140" t="s">
        <v>494</v>
      </c>
      <c r="I520" s="284" t="str">
        <f>UPPER(Tableau1[[#This Row],[Lieu Naiss]])</f>
        <v/>
      </c>
      <c r="J520" s="139"/>
    </row>
    <row r="521" spans="2:10" s="55" customFormat="1" ht="17.149999999999999" customHeight="1" x14ac:dyDescent="0.25">
      <c r="B521" s="89">
        <v>507</v>
      </c>
      <c r="C521" s="137"/>
      <c r="D521" s="138" t="s">
        <v>494</v>
      </c>
      <c r="E521" s="138" t="s">
        <v>494</v>
      </c>
      <c r="F521" s="139"/>
      <c r="G521" s="138"/>
      <c r="H521" s="140" t="s">
        <v>494</v>
      </c>
      <c r="I521" s="284" t="str">
        <f>UPPER(Tableau1[[#This Row],[Lieu Naiss]])</f>
        <v/>
      </c>
      <c r="J521" s="139"/>
    </row>
    <row r="522" spans="2:10" s="55" customFormat="1" ht="17.149999999999999" customHeight="1" x14ac:dyDescent="0.25">
      <c r="B522" s="89">
        <v>508</v>
      </c>
      <c r="C522" s="137"/>
      <c r="D522" s="138" t="s">
        <v>494</v>
      </c>
      <c r="E522" s="138" t="s">
        <v>494</v>
      </c>
      <c r="F522" s="139"/>
      <c r="G522" s="138"/>
      <c r="H522" s="140" t="s">
        <v>494</v>
      </c>
      <c r="I522" s="284" t="str">
        <f>UPPER(Tableau1[[#This Row],[Lieu Naiss]])</f>
        <v/>
      </c>
      <c r="J522" s="139"/>
    </row>
    <row r="523" spans="2:10" s="55" customFormat="1" ht="17.149999999999999" customHeight="1" x14ac:dyDescent="0.25">
      <c r="B523" s="89">
        <v>509</v>
      </c>
      <c r="C523" s="137"/>
      <c r="D523" s="138" t="s">
        <v>494</v>
      </c>
      <c r="E523" s="138" t="s">
        <v>494</v>
      </c>
      <c r="F523" s="139"/>
      <c r="G523" s="138"/>
      <c r="H523" s="140" t="s">
        <v>494</v>
      </c>
      <c r="I523" s="284" t="str">
        <f>UPPER(Tableau1[[#This Row],[Lieu Naiss]])</f>
        <v/>
      </c>
      <c r="J523" s="139"/>
    </row>
    <row r="524" spans="2:10" s="55" customFormat="1" ht="17.149999999999999" customHeight="1" x14ac:dyDescent="0.25">
      <c r="B524" s="89">
        <v>510</v>
      </c>
      <c r="C524" s="137"/>
      <c r="D524" s="138" t="s">
        <v>494</v>
      </c>
      <c r="E524" s="138" t="s">
        <v>494</v>
      </c>
      <c r="F524" s="139"/>
      <c r="G524" s="138"/>
      <c r="H524" s="140" t="s">
        <v>494</v>
      </c>
      <c r="I524" s="284" t="str">
        <f>UPPER(Tableau1[[#This Row],[Lieu Naiss]])</f>
        <v/>
      </c>
      <c r="J524" s="139"/>
    </row>
    <row r="525" spans="2:10" s="55" customFormat="1" ht="17.149999999999999" customHeight="1" x14ac:dyDescent="0.25">
      <c r="B525" s="89">
        <v>511</v>
      </c>
      <c r="C525" s="137"/>
      <c r="D525" s="138" t="s">
        <v>494</v>
      </c>
      <c r="E525" s="138" t="s">
        <v>494</v>
      </c>
      <c r="F525" s="139"/>
      <c r="G525" s="138"/>
      <c r="H525" s="140" t="s">
        <v>494</v>
      </c>
      <c r="I525" s="284" t="str">
        <f>UPPER(Tableau1[[#This Row],[Lieu Naiss]])</f>
        <v/>
      </c>
      <c r="J525" s="139"/>
    </row>
    <row r="526" spans="2:10" s="55" customFormat="1" ht="17.149999999999999" customHeight="1" x14ac:dyDescent="0.25">
      <c r="B526" s="89">
        <v>512</v>
      </c>
      <c r="C526" s="137"/>
      <c r="D526" s="138" t="s">
        <v>494</v>
      </c>
      <c r="E526" s="138" t="s">
        <v>494</v>
      </c>
      <c r="F526" s="139"/>
      <c r="G526" s="138"/>
      <c r="H526" s="140" t="s">
        <v>494</v>
      </c>
      <c r="I526" s="284" t="str">
        <f>UPPER(Tableau1[[#This Row],[Lieu Naiss]])</f>
        <v/>
      </c>
      <c r="J526" s="139"/>
    </row>
    <row r="527" spans="2:10" s="55" customFormat="1" ht="17.149999999999999" customHeight="1" x14ac:dyDescent="0.25">
      <c r="B527" s="89">
        <v>513</v>
      </c>
      <c r="C527" s="137"/>
      <c r="D527" s="138" t="s">
        <v>494</v>
      </c>
      <c r="E527" s="138" t="s">
        <v>494</v>
      </c>
      <c r="F527" s="139"/>
      <c r="G527" s="138"/>
      <c r="H527" s="140" t="s">
        <v>494</v>
      </c>
      <c r="I527" s="284" t="str">
        <f>UPPER(Tableau1[[#This Row],[Lieu Naiss]])</f>
        <v/>
      </c>
      <c r="J527" s="139"/>
    </row>
    <row r="528" spans="2:10" s="55" customFormat="1" ht="17.149999999999999" customHeight="1" x14ac:dyDescent="0.25">
      <c r="B528" s="89">
        <v>514</v>
      </c>
      <c r="C528" s="137"/>
      <c r="D528" s="138" t="s">
        <v>494</v>
      </c>
      <c r="E528" s="138" t="s">
        <v>494</v>
      </c>
      <c r="F528" s="139"/>
      <c r="G528" s="138"/>
      <c r="H528" s="140" t="s">
        <v>494</v>
      </c>
      <c r="I528" s="284" t="str">
        <f>UPPER(Tableau1[[#This Row],[Lieu Naiss]])</f>
        <v/>
      </c>
      <c r="J528" s="139"/>
    </row>
    <row r="529" spans="2:10" s="55" customFormat="1" ht="17.149999999999999" customHeight="1" x14ac:dyDescent="0.25">
      <c r="B529" s="89">
        <v>515</v>
      </c>
      <c r="C529" s="137"/>
      <c r="D529" s="138" t="s">
        <v>494</v>
      </c>
      <c r="E529" s="138" t="s">
        <v>494</v>
      </c>
      <c r="F529" s="139"/>
      <c r="G529" s="138"/>
      <c r="H529" s="140" t="s">
        <v>494</v>
      </c>
      <c r="I529" s="284" t="str">
        <f>UPPER(Tableau1[[#This Row],[Lieu Naiss]])</f>
        <v/>
      </c>
      <c r="J529" s="139"/>
    </row>
    <row r="530" spans="2:10" s="55" customFormat="1" ht="17.149999999999999" customHeight="1" x14ac:dyDescent="0.25">
      <c r="B530" s="89">
        <v>516</v>
      </c>
      <c r="C530" s="137"/>
      <c r="D530" s="138" t="s">
        <v>494</v>
      </c>
      <c r="E530" s="138" t="s">
        <v>494</v>
      </c>
      <c r="F530" s="139"/>
      <c r="G530" s="138"/>
      <c r="H530" s="140" t="s">
        <v>494</v>
      </c>
      <c r="I530" s="284" t="str">
        <f>UPPER(Tableau1[[#This Row],[Lieu Naiss]])</f>
        <v/>
      </c>
      <c r="J530" s="139"/>
    </row>
    <row r="531" spans="2:10" s="55" customFormat="1" ht="17.149999999999999" customHeight="1" x14ac:dyDescent="0.25">
      <c r="B531" s="89">
        <v>517</v>
      </c>
      <c r="C531" s="137"/>
      <c r="D531" s="138" t="s">
        <v>494</v>
      </c>
      <c r="E531" s="138" t="s">
        <v>494</v>
      </c>
      <c r="F531" s="139"/>
      <c r="G531" s="138"/>
      <c r="H531" s="140" t="s">
        <v>494</v>
      </c>
      <c r="I531" s="284" t="str">
        <f>UPPER(Tableau1[[#This Row],[Lieu Naiss]])</f>
        <v/>
      </c>
      <c r="J531" s="139"/>
    </row>
    <row r="532" spans="2:10" s="55" customFormat="1" ht="17.149999999999999" customHeight="1" x14ac:dyDescent="0.25">
      <c r="B532" s="89">
        <v>518</v>
      </c>
      <c r="C532" s="137"/>
      <c r="D532" s="138" t="s">
        <v>494</v>
      </c>
      <c r="E532" s="138" t="s">
        <v>494</v>
      </c>
      <c r="F532" s="139"/>
      <c r="G532" s="138"/>
      <c r="H532" s="140" t="s">
        <v>494</v>
      </c>
      <c r="I532" s="284" t="str">
        <f>UPPER(Tableau1[[#This Row],[Lieu Naiss]])</f>
        <v/>
      </c>
      <c r="J532" s="139"/>
    </row>
    <row r="533" spans="2:10" s="55" customFormat="1" ht="17.149999999999999" customHeight="1" x14ac:dyDescent="0.25">
      <c r="B533" s="89">
        <v>519</v>
      </c>
      <c r="C533" s="137"/>
      <c r="D533" s="138" t="s">
        <v>494</v>
      </c>
      <c r="E533" s="138" t="s">
        <v>494</v>
      </c>
      <c r="F533" s="139"/>
      <c r="G533" s="138"/>
      <c r="H533" s="140" t="s">
        <v>494</v>
      </c>
      <c r="I533" s="284" t="str">
        <f>UPPER(Tableau1[[#This Row],[Lieu Naiss]])</f>
        <v/>
      </c>
      <c r="J533" s="139"/>
    </row>
    <row r="534" spans="2:10" s="55" customFormat="1" ht="17.149999999999999" customHeight="1" x14ac:dyDescent="0.25">
      <c r="B534" s="89">
        <v>520</v>
      </c>
      <c r="C534" s="137"/>
      <c r="D534" s="138" t="s">
        <v>494</v>
      </c>
      <c r="E534" s="138" t="s">
        <v>494</v>
      </c>
      <c r="F534" s="139"/>
      <c r="G534" s="138"/>
      <c r="H534" s="140" t="s">
        <v>494</v>
      </c>
      <c r="I534" s="284" t="str">
        <f>UPPER(Tableau1[[#This Row],[Lieu Naiss]])</f>
        <v/>
      </c>
      <c r="J534" s="139"/>
    </row>
    <row r="535" spans="2:10" s="55" customFormat="1" ht="17.149999999999999" customHeight="1" x14ac:dyDescent="0.25">
      <c r="B535" s="89">
        <v>521</v>
      </c>
      <c r="C535" s="137"/>
      <c r="D535" s="138" t="s">
        <v>494</v>
      </c>
      <c r="E535" s="138" t="s">
        <v>494</v>
      </c>
      <c r="F535" s="139"/>
      <c r="G535" s="138"/>
      <c r="H535" s="140" t="s">
        <v>494</v>
      </c>
      <c r="I535" s="284" t="str">
        <f>UPPER(Tableau1[[#This Row],[Lieu Naiss]])</f>
        <v/>
      </c>
      <c r="J535" s="139"/>
    </row>
    <row r="536" spans="2:10" s="55" customFormat="1" ht="17.149999999999999" customHeight="1" x14ac:dyDescent="0.25">
      <c r="B536" s="89">
        <v>522</v>
      </c>
      <c r="C536" s="137"/>
      <c r="D536" s="138" t="s">
        <v>494</v>
      </c>
      <c r="E536" s="138" t="s">
        <v>494</v>
      </c>
      <c r="F536" s="139"/>
      <c r="G536" s="138"/>
      <c r="H536" s="140" t="s">
        <v>494</v>
      </c>
      <c r="I536" s="284" t="str">
        <f>UPPER(Tableau1[[#This Row],[Lieu Naiss]])</f>
        <v/>
      </c>
      <c r="J536" s="139"/>
    </row>
    <row r="537" spans="2:10" s="55" customFormat="1" ht="17.149999999999999" customHeight="1" x14ac:dyDescent="0.25">
      <c r="B537" s="89">
        <v>523</v>
      </c>
      <c r="C537" s="137"/>
      <c r="D537" s="138" t="s">
        <v>494</v>
      </c>
      <c r="E537" s="138" t="s">
        <v>494</v>
      </c>
      <c r="F537" s="139"/>
      <c r="G537" s="138"/>
      <c r="H537" s="140" t="s">
        <v>494</v>
      </c>
      <c r="I537" s="284" t="str">
        <f>UPPER(Tableau1[[#This Row],[Lieu Naiss]])</f>
        <v/>
      </c>
      <c r="J537" s="139"/>
    </row>
    <row r="538" spans="2:10" s="55" customFormat="1" ht="17.149999999999999" customHeight="1" x14ac:dyDescent="0.25">
      <c r="B538" s="89">
        <v>524</v>
      </c>
      <c r="C538" s="137"/>
      <c r="D538" s="138" t="s">
        <v>494</v>
      </c>
      <c r="E538" s="138" t="s">
        <v>494</v>
      </c>
      <c r="F538" s="139"/>
      <c r="G538" s="138"/>
      <c r="H538" s="140" t="s">
        <v>494</v>
      </c>
      <c r="I538" s="284" t="str">
        <f>UPPER(Tableau1[[#This Row],[Lieu Naiss]])</f>
        <v/>
      </c>
      <c r="J538" s="139"/>
    </row>
    <row r="539" spans="2:10" s="55" customFormat="1" ht="17.149999999999999" customHeight="1" x14ac:dyDescent="0.25">
      <c r="B539" s="89">
        <v>525</v>
      </c>
      <c r="C539" s="137"/>
      <c r="D539" s="138" t="s">
        <v>494</v>
      </c>
      <c r="E539" s="138" t="s">
        <v>494</v>
      </c>
      <c r="F539" s="139"/>
      <c r="G539" s="138"/>
      <c r="H539" s="140" t="s">
        <v>494</v>
      </c>
      <c r="I539" s="284" t="str">
        <f>UPPER(Tableau1[[#This Row],[Lieu Naiss]])</f>
        <v/>
      </c>
      <c r="J539" s="139"/>
    </row>
    <row r="540" spans="2:10" s="55" customFormat="1" ht="17.149999999999999" customHeight="1" x14ac:dyDescent="0.25">
      <c r="B540" s="89">
        <v>526</v>
      </c>
      <c r="C540" s="137"/>
      <c r="D540" s="138" t="s">
        <v>494</v>
      </c>
      <c r="E540" s="138" t="s">
        <v>494</v>
      </c>
      <c r="F540" s="139"/>
      <c r="G540" s="138"/>
      <c r="H540" s="140" t="s">
        <v>494</v>
      </c>
      <c r="I540" s="284" t="str">
        <f>UPPER(Tableau1[[#This Row],[Lieu Naiss]])</f>
        <v/>
      </c>
      <c r="J540" s="139"/>
    </row>
    <row r="541" spans="2:10" s="55" customFormat="1" ht="17.149999999999999" customHeight="1" x14ac:dyDescent="0.25">
      <c r="B541" s="89">
        <v>527</v>
      </c>
      <c r="C541" s="137"/>
      <c r="D541" s="138" t="s">
        <v>494</v>
      </c>
      <c r="E541" s="138" t="s">
        <v>494</v>
      </c>
      <c r="F541" s="139"/>
      <c r="G541" s="138"/>
      <c r="H541" s="140" t="s">
        <v>494</v>
      </c>
      <c r="I541" s="284" t="str">
        <f>UPPER(Tableau1[[#This Row],[Lieu Naiss]])</f>
        <v/>
      </c>
      <c r="J541" s="139"/>
    </row>
    <row r="542" spans="2:10" s="55" customFormat="1" ht="17.149999999999999" customHeight="1" x14ac:dyDescent="0.25">
      <c r="B542" s="89">
        <v>528</v>
      </c>
      <c r="C542" s="137"/>
      <c r="D542" s="138" t="s">
        <v>494</v>
      </c>
      <c r="E542" s="138" t="s">
        <v>494</v>
      </c>
      <c r="F542" s="139"/>
      <c r="G542" s="138"/>
      <c r="H542" s="140" t="s">
        <v>494</v>
      </c>
      <c r="I542" s="284" t="str">
        <f>UPPER(Tableau1[[#This Row],[Lieu Naiss]])</f>
        <v/>
      </c>
      <c r="J542" s="139"/>
    </row>
    <row r="543" spans="2:10" s="55" customFormat="1" ht="17.149999999999999" customHeight="1" x14ac:dyDescent="0.25">
      <c r="B543" s="89">
        <v>529</v>
      </c>
      <c r="C543" s="137"/>
      <c r="D543" s="138" t="s">
        <v>494</v>
      </c>
      <c r="E543" s="138" t="s">
        <v>494</v>
      </c>
      <c r="F543" s="139"/>
      <c r="G543" s="138"/>
      <c r="H543" s="140" t="s">
        <v>494</v>
      </c>
      <c r="I543" s="284" t="str">
        <f>UPPER(Tableau1[[#This Row],[Lieu Naiss]])</f>
        <v/>
      </c>
      <c r="J543" s="139"/>
    </row>
    <row r="544" spans="2:10" s="55" customFormat="1" ht="17.149999999999999" customHeight="1" x14ac:dyDescent="0.25">
      <c r="B544" s="89">
        <v>530</v>
      </c>
      <c r="C544" s="137"/>
      <c r="D544" s="138" t="s">
        <v>494</v>
      </c>
      <c r="E544" s="138" t="s">
        <v>494</v>
      </c>
      <c r="F544" s="139"/>
      <c r="G544" s="138"/>
      <c r="H544" s="140" t="s">
        <v>494</v>
      </c>
      <c r="I544" s="284" t="str">
        <f>UPPER(Tableau1[[#This Row],[Lieu Naiss]])</f>
        <v/>
      </c>
      <c r="J544" s="139"/>
    </row>
    <row r="545" spans="2:10" s="55" customFormat="1" ht="17.149999999999999" customHeight="1" x14ac:dyDescent="0.25">
      <c r="B545" s="89">
        <v>531</v>
      </c>
      <c r="C545" s="137"/>
      <c r="D545" s="138" t="s">
        <v>494</v>
      </c>
      <c r="E545" s="138" t="s">
        <v>494</v>
      </c>
      <c r="F545" s="139"/>
      <c r="G545" s="138"/>
      <c r="H545" s="140" t="s">
        <v>494</v>
      </c>
      <c r="I545" s="284" t="str">
        <f>UPPER(Tableau1[[#This Row],[Lieu Naiss]])</f>
        <v/>
      </c>
      <c r="J545" s="139"/>
    </row>
    <row r="546" spans="2:10" s="55" customFormat="1" ht="17.149999999999999" customHeight="1" x14ac:dyDescent="0.25">
      <c r="B546" s="89">
        <v>532</v>
      </c>
      <c r="C546" s="137"/>
      <c r="D546" s="138" t="s">
        <v>494</v>
      </c>
      <c r="E546" s="138" t="s">
        <v>494</v>
      </c>
      <c r="F546" s="139"/>
      <c r="G546" s="138"/>
      <c r="H546" s="140" t="s">
        <v>494</v>
      </c>
      <c r="I546" s="284" t="str">
        <f>UPPER(Tableau1[[#This Row],[Lieu Naiss]])</f>
        <v/>
      </c>
      <c r="J546" s="139"/>
    </row>
    <row r="547" spans="2:10" s="55" customFormat="1" ht="17.149999999999999" customHeight="1" x14ac:dyDescent="0.25">
      <c r="B547" s="89">
        <v>533</v>
      </c>
      <c r="C547" s="137"/>
      <c r="D547" s="138" t="s">
        <v>494</v>
      </c>
      <c r="E547" s="138" t="s">
        <v>494</v>
      </c>
      <c r="F547" s="139"/>
      <c r="G547" s="138"/>
      <c r="H547" s="140" t="s">
        <v>494</v>
      </c>
      <c r="I547" s="284" t="str">
        <f>UPPER(Tableau1[[#This Row],[Lieu Naiss]])</f>
        <v/>
      </c>
      <c r="J547" s="139"/>
    </row>
    <row r="548" spans="2:10" s="55" customFormat="1" ht="17.149999999999999" customHeight="1" x14ac:dyDescent="0.25">
      <c r="B548" s="89">
        <v>534</v>
      </c>
      <c r="C548" s="137"/>
      <c r="D548" s="138" t="s">
        <v>494</v>
      </c>
      <c r="E548" s="138" t="s">
        <v>494</v>
      </c>
      <c r="F548" s="139"/>
      <c r="G548" s="138"/>
      <c r="H548" s="140" t="s">
        <v>494</v>
      </c>
      <c r="I548" s="284" t="str">
        <f>UPPER(Tableau1[[#This Row],[Lieu Naiss]])</f>
        <v/>
      </c>
      <c r="J548" s="139"/>
    </row>
    <row r="549" spans="2:10" s="55" customFormat="1" ht="17.149999999999999" customHeight="1" x14ac:dyDescent="0.25">
      <c r="B549" s="89">
        <v>535</v>
      </c>
      <c r="C549" s="137"/>
      <c r="D549" s="138" t="s">
        <v>494</v>
      </c>
      <c r="E549" s="138" t="s">
        <v>494</v>
      </c>
      <c r="F549" s="139"/>
      <c r="G549" s="138"/>
      <c r="H549" s="140" t="s">
        <v>494</v>
      </c>
      <c r="I549" s="284" t="str">
        <f>UPPER(Tableau1[[#This Row],[Lieu Naiss]])</f>
        <v/>
      </c>
      <c r="J549" s="139"/>
    </row>
    <row r="550" spans="2:10" s="55" customFormat="1" ht="17.149999999999999" customHeight="1" x14ac:dyDescent="0.25">
      <c r="B550" s="89">
        <v>536</v>
      </c>
      <c r="C550" s="137"/>
      <c r="D550" s="138" t="s">
        <v>494</v>
      </c>
      <c r="E550" s="138" t="s">
        <v>494</v>
      </c>
      <c r="F550" s="139"/>
      <c r="G550" s="138"/>
      <c r="H550" s="140" t="s">
        <v>494</v>
      </c>
      <c r="I550" s="284" t="str">
        <f>UPPER(Tableau1[[#This Row],[Lieu Naiss]])</f>
        <v/>
      </c>
      <c r="J550" s="139"/>
    </row>
    <row r="551" spans="2:10" s="55" customFormat="1" ht="17.149999999999999" customHeight="1" x14ac:dyDescent="0.25">
      <c r="B551" s="89">
        <v>537</v>
      </c>
      <c r="C551" s="137"/>
      <c r="D551" s="138" t="s">
        <v>494</v>
      </c>
      <c r="E551" s="138" t="s">
        <v>494</v>
      </c>
      <c r="F551" s="139"/>
      <c r="G551" s="138"/>
      <c r="H551" s="140" t="s">
        <v>494</v>
      </c>
      <c r="I551" s="284" t="str">
        <f>UPPER(Tableau1[[#This Row],[Lieu Naiss]])</f>
        <v/>
      </c>
      <c r="J551" s="139"/>
    </row>
    <row r="552" spans="2:10" s="55" customFormat="1" ht="17.149999999999999" customHeight="1" x14ac:dyDescent="0.25">
      <c r="B552" s="89">
        <v>538</v>
      </c>
      <c r="C552" s="137"/>
      <c r="D552" s="138" t="s">
        <v>494</v>
      </c>
      <c r="E552" s="138" t="s">
        <v>494</v>
      </c>
      <c r="F552" s="139"/>
      <c r="G552" s="138"/>
      <c r="H552" s="140" t="s">
        <v>494</v>
      </c>
      <c r="I552" s="284" t="str">
        <f>UPPER(Tableau1[[#This Row],[Lieu Naiss]])</f>
        <v/>
      </c>
      <c r="J552" s="139"/>
    </row>
    <row r="553" spans="2:10" s="55" customFormat="1" ht="17.149999999999999" customHeight="1" x14ac:dyDescent="0.25">
      <c r="B553" s="89">
        <v>539</v>
      </c>
      <c r="C553" s="137"/>
      <c r="D553" s="138" t="s">
        <v>494</v>
      </c>
      <c r="E553" s="138" t="s">
        <v>494</v>
      </c>
      <c r="F553" s="139"/>
      <c r="G553" s="138"/>
      <c r="H553" s="140" t="s">
        <v>494</v>
      </c>
      <c r="I553" s="284" t="str">
        <f>UPPER(Tableau1[[#This Row],[Lieu Naiss]])</f>
        <v/>
      </c>
      <c r="J553" s="139"/>
    </row>
    <row r="554" spans="2:10" s="55" customFormat="1" ht="17.149999999999999" customHeight="1" x14ac:dyDescent="0.25">
      <c r="B554" s="89">
        <v>540</v>
      </c>
      <c r="C554" s="137"/>
      <c r="D554" s="138" t="s">
        <v>494</v>
      </c>
      <c r="E554" s="138" t="s">
        <v>494</v>
      </c>
      <c r="F554" s="139"/>
      <c r="G554" s="138"/>
      <c r="H554" s="140" t="s">
        <v>494</v>
      </c>
      <c r="I554" s="284" t="str">
        <f>UPPER(Tableau1[[#This Row],[Lieu Naiss]])</f>
        <v/>
      </c>
      <c r="J554" s="139"/>
    </row>
    <row r="555" spans="2:10" s="55" customFormat="1" ht="17.149999999999999" customHeight="1" x14ac:dyDescent="0.25">
      <c r="B555" s="89">
        <v>541</v>
      </c>
      <c r="C555" s="137"/>
      <c r="D555" s="138" t="s">
        <v>494</v>
      </c>
      <c r="E555" s="138" t="s">
        <v>494</v>
      </c>
      <c r="F555" s="139"/>
      <c r="G555" s="138"/>
      <c r="H555" s="140" t="s">
        <v>494</v>
      </c>
      <c r="I555" s="284" t="str">
        <f>UPPER(Tableau1[[#This Row],[Lieu Naiss]])</f>
        <v/>
      </c>
      <c r="J555" s="139"/>
    </row>
    <row r="556" spans="2:10" s="55" customFormat="1" ht="17.149999999999999" customHeight="1" x14ac:dyDescent="0.25">
      <c r="B556" s="89">
        <v>542</v>
      </c>
      <c r="C556" s="137"/>
      <c r="D556" s="138" t="s">
        <v>494</v>
      </c>
      <c r="E556" s="138" t="s">
        <v>494</v>
      </c>
      <c r="F556" s="139"/>
      <c r="G556" s="138"/>
      <c r="H556" s="140" t="s">
        <v>494</v>
      </c>
      <c r="I556" s="284" t="str">
        <f>UPPER(Tableau1[[#This Row],[Lieu Naiss]])</f>
        <v/>
      </c>
      <c r="J556" s="139"/>
    </row>
    <row r="557" spans="2:10" s="55" customFormat="1" ht="17.149999999999999" customHeight="1" x14ac:dyDescent="0.25">
      <c r="B557" s="89">
        <v>543</v>
      </c>
      <c r="C557" s="137"/>
      <c r="D557" s="138" t="s">
        <v>494</v>
      </c>
      <c r="E557" s="138" t="s">
        <v>494</v>
      </c>
      <c r="F557" s="139"/>
      <c r="G557" s="138"/>
      <c r="H557" s="140" t="s">
        <v>494</v>
      </c>
      <c r="I557" s="284" t="str">
        <f>UPPER(Tableau1[[#This Row],[Lieu Naiss]])</f>
        <v/>
      </c>
      <c r="J557" s="139"/>
    </row>
    <row r="558" spans="2:10" s="55" customFormat="1" ht="17.149999999999999" customHeight="1" x14ac:dyDescent="0.25">
      <c r="B558" s="89">
        <v>544</v>
      </c>
      <c r="C558" s="137"/>
      <c r="D558" s="138" t="s">
        <v>494</v>
      </c>
      <c r="E558" s="138" t="s">
        <v>494</v>
      </c>
      <c r="F558" s="139"/>
      <c r="G558" s="138"/>
      <c r="H558" s="140" t="s">
        <v>494</v>
      </c>
      <c r="I558" s="284" t="str">
        <f>UPPER(Tableau1[[#This Row],[Lieu Naiss]])</f>
        <v/>
      </c>
      <c r="J558" s="139"/>
    </row>
    <row r="559" spans="2:10" s="55" customFormat="1" ht="17.149999999999999" customHeight="1" x14ac:dyDescent="0.25">
      <c r="B559" s="89">
        <v>545</v>
      </c>
      <c r="C559" s="137"/>
      <c r="D559" s="138" t="s">
        <v>494</v>
      </c>
      <c r="E559" s="138" t="s">
        <v>494</v>
      </c>
      <c r="F559" s="139"/>
      <c r="G559" s="138"/>
      <c r="H559" s="140" t="s">
        <v>494</v>
      </c>
      <c r="I559" s="284" t="str">
        <f>UPPER(Tableau1[[#This Row],[Lieu Naiss]])</f>
        <v/>
      </c>
      <c r="J559" s="139"/>
    </row>
    <row r="560" spans="2:10" s="55" customFormat="1" ht="17.149999999999999" customHeight="1" x14ac:dyDescent="0.25">
      <c r="B560" s="89">
        <v>546</v>
      </c>
      <c r="C560" s="137"/>
      <c r="D560" s="138" t="s">
        <v>494</v>
      </c>
      <c r="E560" s="138" t="s">
        <v>494</v>
      </c>
      <c r="F560" s="139"/>
      <c r="G560" s="138"/>
      <c r="H560" s="140" t="s">
        <v>494</v>
      </c>
      <c r="I560" s="284" t="str">
        <f>UPPER(Tableau1[[#This Row],[Lieu Naiss]])</f>
        <v/>
      </c>
      <c r="J560" s="139"/>
    </row>
    <row r="561" spans="2:10" s="55" customFormat="1" ht="17.149999999999999" customHeight="1" x14ac:dyDescent="0.25">
      <c r="B561" s="89">
        <v>547</v>
      </c>
      <c r="C561" s="137"/>
      <c r="D561" s="138" t="s">
        <v>494</v>
      </c>
      <c r="E561" s="138" t="s">
        <v>494</v>
      </c>
      <c r="F561" s="139"/>
      <c r="G561" s="138"/>
      <c r="H561" s="140" t="s">
        <v>494</v>
      </c>
      <c r="I561" s="284" t="str">
        <f>UPPER(Tableau1[[#This Row],[Lieu Naiss]])</f>
        <v/>
      </c>
      <c r="J561" s="139"/>
    </row>
    <row r="562" spans="2:10" s="55" customFormat="1" ht="17.149999999999999" customHeight="1" x14ac:dyDescent="0.25">
      <c r="B562" s="89">
        <v>548</v>
      </c>
      <c r="C562" s="137"/>
      <c r="D562" s="138" t="s">
        <v>494</v>
      </c>
      <c r="E562" s="138" t="s">
        <v>494</v>
      </c>
      <c r="F562" s="139"/>
      <c r="G562" s="138"/>
      <c r="H562" s="140" t="s">
        <v>494</v>
      </c>
      <c r="I562" s="284" t="str">
        <f>UPPER(Tableau1[[#This Row],[Lieu Naiss]])</f>
        <v/>
      </c>
      <c r="J562" s="139"/>
    </row>
    <row r="563" spans="2:10" s="55" customFormat="1" ht="17.149999999999999" customHeight="1" x14ac:dyDescent="0.25">
      <c r="B563" s="89">
        <v>549</v>
      </c>
      <c r="C563" s="137"/>
      <c r="D563" s="138" t="s">
        <v>494</v>
      </c>
      <c r="E563" s="138" t="s">
        <v>494</v>
      </c>
      <c r="F563" s="139"/>
      <c r="G563" s="138"/>
      <c r="H563" s="140" t="s">
        <v>494</v>
      </c>
      <c r="I563" s="284" t="str">
        <f>UPPER(Tableau1[[#This Row],[Lieu Naiss]])</f>
        <v/>
      </c>
      <c r="J563" s="139"/>
    </row>
    <row r="564" spans="2:10" s="55" customFormat="1" ht="17.149999999999999" customHeight="1" x14ac:dyDescent="0.25">
      <c r="B564" s="89">
        <v>550</v>
      </c>
      <c r="C564" s="137"/>
      <c r="D564" s="138" t="s">
        <v>494</v>
      </c>
      <c r="E564" s="138" t="s">
        <v>494</v>
      </c>
      <c r="F564" s="139"/>
      <c r="G564" s="138"/>
      <c r="H564" s="140" t="s">
        <v>494</v>
      </c>
      <c r="I564" s="284" t="str">
        <f>UPPER(Tableau1[[#This Row],[Lieu Naiss]])</f>
        <v/>
      </c>
      <c r="J564" s="139"/>
    </row>
    <row r="565" spans="2:10" s="55" customFormat="1" ht="17.149999999999999" customHeight="1" x14ac:dyDescent="0.25">
      <c r="B565" s="89">
        <v>551</v>
      </c>
      <c r="C565" s="137"/>
      <c r="D565" s="138" t="s">
        <v>494</v>
      </c>
      <c r="E565" s="138" t="s">
        <v>494</v>
      </c>
      <c r="F565" s="139"/>
      <c r="G565" s="138"/>
      <c r="H565" s="140" t="s">
        <v>494</v>
      </c>
      <c r="I565" s="284" t="str">
        <f>UPPER(Tableau1[[#This Row],[Lieu Naiss]])</f>
        <v/>
      </c>
      <c r="J565" s="139"/>
    </row>
    <row r="566" spans="2:10" s="55" customFormat="1" ht="17.149999999999999" customHeight="1" x14ac:dyDescent="0.25">
      <c r="B566" s="89">
        <v>552</v>
      </c>
      <c r="C566" s="137"/>
      <c r="D566" s="138" t="s">
        <v>494</v>
      </c>
      <c r="E566" s="138" t="s">
        <v>494</v>
      </c>
      <c r="F566" s="139"/>
      <c r="G566" s="138"/>
      <c r="H566" s="140" t="s">
        <v>494</v>
      </c>
      <c r="I566" s="284" t="str">
        <f>UPPER(Tableau1[[#This Row],[Lieu Naiss]])</f>
        <v/>
      </c>
      <c r="J566" s="139"/>
    </row>
    <row r="567" spans="2:10" s="55" customFormat="1" ht="17.149999999999999" customHeight="1" x14ac:dyDescent="0.25">
      <c r="B567" s="89">
        <v>553</v>
      </c>
      <c r="C567" s="137"/>
      <c r="D567" s="138" t="s">
        <v>494</v>
      </c>
      <c r="E567" s="138" t="s">
        <v>494</v>
      </c>
      <c r="F567" s="139"/>
      <c r="G567" s="138"/>
      <c r="H567" s="140" t="s">
        <v>494</v>
      </c>
      <c r="I567" s="284" t="str">
        <f>UPPER(Tableau1[[#This Row],[Lieu Naiss]])</f>
        <v/>
      </c>
      <c r="J567" s="139"/>
    </row>
    <row r="568" spans="2:10" s="55" customFormat="1" ht="17.149999999999999" customHeight="1" x14ac:dyDescent="0.25">
      <c r="B568" s="89">
        <v>554</v>
      </c>
      <c r="C568" s="137"/>
      <c r="D568" s="138" t="s">
        <v>494</v>
      </c>
      <c r="E568" s="138" t="s">
        <v>494</v>
      </c>
      <c r="F568" s="139"/>
      <c r="G568" s="138"/>
      <c r="H568" s="140" t="s">
        <v>494</v>
      </c>
      <c r="I568" s="284" t="str">
        <f>UPPER(Tableau1[[#This Row],[Lieu Naiss]])</f>
        <v/>
      </c>
      <c r="J568" s="139"/>
    </row>
    <row r="569" spans="2:10" s="55" customFormat="1" ht="17.149999999999999" customHeight="1" x14ac:dyDescent="0.25">
      <c r="B569" s="89">
        <v>555</v>
      </c>
      <c r="C569" s="137"/>
      <c r="D569" s="138" t="s">
        <v>494</v>
      </c>
      <c r="E569" s="138" t="s">
        <v>494</v>
      </c>
      <c r="F569" s="139"/>
      <c r="G569" s="138"/>
      <c r="H569" s="140" t="s">
        <v>494</v>
      </c>
      <c r="I569" s="284" t="str">
        <f>UPPER(Tableau1[[#This Row],[Lieu Naiss]])</f>
        <v/>
      </c>
      <c r="J569" s="139"/>
    </row>
    <row r="570" spans="2:10" s="55" customFormat="1" ht="17.149999999999999" customHeight="1" x14ac:dyDescent="0.25">
      <c r="B570" s="89">
        <v>556</v>
      </c>
      <c r="C570" s="137"/>
      <c r="D570" s="138" t="s">
        <v>494</v>
      </c>
      <c r="E570" s="138" t="s">
        <v>494</v>
      </c>
      <c r="F570" s="139"/>
      <c r="G570" s="138"/>
      <c r="H570" s="140" t="s">
        <v>494</v>
      </c>
      <c r="I570" s="284" t="str">
        <f>UPPER(Tableau1[[#This Row],[Lieu Naiss]])</f>
        <v/>
      </c>
      <c r="J570" s="139"/>
    </row>
    <row r="571" spans="2:10" s="55" customFormat="1" ht="17.149999999999999" customHeight="1" x14ac:dyDescent="0.25">
      <c r="B571" s="89">
        <v>557</v>
      </c>
      <c r="C571" s="137"/>
      <c r="D571" s="138" t="s">
        <v>494</v>
      </c>
      <c r="E571" s="138" t="s">
        <v>494</v>
      </c>
      <c r="F571" s="139"/>
      <c r="G571" s="138"/>
      <c r="H571" s="140" t="s">
        <v>494</v>
      </c>
      <c r="I571" s="284" t="str">
        <f>UPPER(Tableau1[[#This Row],[Lieu Naiss]])</f>
        <v/>
      </c>
      <c r="J571" s="139"/>
    </row>
    <row r="572" spans="2:10" s="55" customFormat="1" ht="17.149999999999999" customHeight="1" x14ac:dyDescent="0.25">
      <c r="B572" s="89">
        <v>558</v>
      </c>
      <c r="C572" s="137"/>
      <c r="D572" s="138" t="s">
        <v>494</v>
      </c>
      <c r="E572" s="138" t="s">
        <v>494</v>
      </c>
      <c r="F572" s="139"/>
      <c r="G572" s="138"/>
      <c r="H572" s="140" t="s">
        <v>494</v>
      </c>
      <c r="I572" s="284" t="str">
        <f>UPPER(Tableau1[[#This Row],[Lieu Naiss]])</f>
        <v/>
      </c>
      <c r="J572" s="139"/>
    </row>
    <row r="573" spans="2:10" s="55" customFormat="1" ht="17.149999999999999" customHeight="1" x14ac:dyDescent="0.25">
      <c r="B573" s="89">
        <v>559</v>
      </c>
      <c r="C573" s="137"/>
      <c r="D573" s="138" t="s">
        <v>494</v>
      </c>
      <c r="E573" s="138" t="s">
        <v>494</v>
      </c>
      <c r="F573" s="139"/>
      <c r="G573" s="138"/>
      <c r="H573" s="140" t="s">
        <v>494</v>
      </c>
      <c r="I573" s="284" t="str">
        <f>UPPER(Tableau1[[#This Row],[Lieu Naiss]])</f>
        <v/>
      </c>
      <c r="J573" s="139"/>
    </row>
    <row r="574" spans="2:10" s="55" customFormat="1" ht="17.149999999999999" customHeight="1" x14ac:dyDescent="0.25">
      <c r="B574" s="89">
        <v>560</v>
      </c>
      <c r="C574" s="137"/>
      <c r="D574" s="138" t="s">
        <v>494</v>
      </c>
      <c r="E574" s="138" t="s">
        <v>494</v>
      </c>
      <c r="F574" s="139"/>
      <c r="G574" s="138"/>
      <c r="H574" s="140" t="s">
        <v>494</v>
      </c>
      <c r="I574" s="284" t="str">
        <f>UPPER(Tableau1[[#This Row],[Lieu Naiss]])</f>
        <v/>
      </c>
      <c r="J574" s="139"/>
    </row>
    <row r="575" spans="2:10" s="55" customFormat="1" ht="17.149999999999999" customHeight="1" x14ac:dyDescent="0.25">
      <c r="B575" s="89">
        <v>561</v>
      </c>
      <c r="C575" s="137"/>
      <c r="D575" s="138" t="s">
        <v>494</v>
      </c>
      <c r="E575" s="138" t="s">
        <v>494</v>
      </c>
      <c r="F575" s="139"/>
      <c r="G575" s="138"/>
      <c r="H575" s="140" t="s">
        <v>494</v>
      </c>
      <c r="I575" s="284" t="str">
        <f>UPPER(Tableau1[[#This Row],[Lieu Naiss]])</f>
        <v/>
      </c>
      <c r="J575" s="139"/>
    </row>
    <row r="576" spans="2:10" s="55" customFormat="1" ht="17.149999999999999" customHeight="1" x14ac:dyDescent="0.25">
      <c r="B576" s="89">
        <v>562</v>
      </c>
      <c r="C576" s="137"/>
      <c r="D576" s="138" t="s">
        <v>494</v>
      </c>
      <c r="E576" s="138" t="s">
        <v>494</v>
      </c>
      <c r="F576" s="139"/>
      <c r="G576" s="138"/>
      <c r="H576" s="140" t="s">
        <v>494</v>
      </c>
      <c r="I576" s="284" t="str">
        <f>UPPER(Tableau1[[#This Row],[Lieu Naiss]])</f>
        <v/>
      </c>
      <c r="J576" s="139"/>
    </row>
    <row r="577" spans="2:10" s="55" customFormat="1" ht="17.149999999999999" customHeight="1" x14ac:dyDescent="0.25">
      <c r="B577" s="89">
        <v>563</v>
      </c>
      <c r="C577" s="137"/>
      <c r="D577" s="138" t="s">
        <v>494</v>
      </c>
      <c r="E577" s="138" t="s">
        <v>494</v>
      </c>
      <c r="F577" s="139"/>
      <c r="G577" s="138"/>
      <c r="H577" s="140" t="s">
        <v>494</v>
      </c>
      <c r="I577" s="284" t="str">
        <f>UPPER(Tableau1[[#This Row],[Lieu Naiss]])</f>
        <v/>
      </c>
      <c r="J577" s="139"/>
    </row>
    <row r="578" spans="2:10" s="55" customFormat="1" ht="17.149999999999999" customHeight="1" x14ac:dyDescent="0.25">
      <c r="B578" s="89">
        <v>564</v>
      </c>
      <c r="C578" s="137"/>
      <c r="D578" s="138" t="s">
        <v>494</v>
      </c>
      <c r="E578" s="138" t="s">
        <v>494</v>
      </c>
      <c r="F578" s="139"/>
      <c r="G578" s="138"/>
      <c r="H578" s="140" t="s">
        <v>494</v>
      </c>
      <c r="I578" s="284" t="str">
        <f>UPPER(Tableau1[[#This Row],[Lieu Naiss]])</f>
        <v/>
      </c>
      <c r="J578" s="139"/>
    </row>
    <row r="579" spans="2:10" s="55" customFormat="1" ht="17.149999999999999" customHeight="1" x14ac:dyDescent="0.25">
      <c r="B579" s="89">
        <v>565</v>
      </c>
      <c r="C579" s="137"/>
      <c r="D579" s="138" t="s">
        <v>494</v>
      </c>
      <c r="E579" s="138" t="s">
        <v>494</v>
      </c>
      <c r="F579" s="139"/>
      <c r="G579" s="138"/>
      <c r="H579" s="140" t="s">
        <v>494</v>
      </c>
      <c r="I579" s="284" t="str">
        <f>UPPER(Tableau1[[#This Row],[Lieu Naiss]])</f>
        <v/>
      </c>
      <c r="J579" s="139"/>
    </row>
    <row r="580" spans="2:10" s="55" customFormat="1" ht="17.149999999999999" customHeight="1" x14ac:dyDescent="0.25">
      <c r="B580" s="89">
        <v>566</v>
      </c>
      <c r="C580" s="137"/>
      <c r="D580" s="138" t="s">
        <v>494</v>
      </c>
      <c r="E580" s="138" t="s">
        <v>494</v>
      </c>
      <c r="F580" s="139"/>
      <c r="G580" s="138"/>
      <c r="H580" s="140" t="s">
        <v>494</v>
      </c>
      <c r="I580" s="284" t="str">
        <f>UPPER(Tableau1[[#This Row],[Lieu Naiss]])</f>
        <v/>
      </c>
      <c r="J580" s="139"/>
    </row>
    <row r="581" spans="2:10" s="55" customFormat="1" ht="17.149999999999999" customHeight="1" x14ac:dyDescent="0.25">
      <c r="B581" s="89">
        <v>567</v>
      </c>
      <c r="C581" s="137"/>
      <c r="D581" s="138" t="s">
        <v>494</v>
      </c>
      <c r="E581" s="138" t="s">
        <v>494</v>
      </c>
      <c r="F581" s="139"/>
      <c r="G581" s="138"/>
      <c r="H581" s="140" t="s">
        <v>494</v>
      </c>
      <c r="I581" s="284" t="str">
        <f>UPPER(Tableau1[[#This Row],[Lieu Naiss]])</f>
        <v/>
      </c>
      <c r="J581" s="139"/>
    </row>
    <row r="582" spans="2:10" s="55" customFormat="1" ht="17.149999999999999" customHeight="1" x14ac:dyDescent="0.25">
      <c r="B582" s="89">
        <v>568</v>
      </c>
      <c r="C582" s="137"/>
      <c r="D582" s="138" t="s">
        <v>494</v>
      </c>
      <c r="E582" s="138" t="s">
        <v>494</v>
      </c>
      <c r="F582" s="139"/>
      <c r="G582" s="138"/>
      <c r="H582" s="140" t="s">
        <v>494</v>
      </c>
      <c r="I582" s="284" t="str">
        <f>UPPER(Tableau1[[#This Row],[Lieu Naiss]])</f>
        <v/>
      </c>
      <c r="J582" s="139"/>
    </row>
    <row r="583" spans="2:10" s="55" customFormat="1" ht="17.149999999999999" customHeight="1" x14ac:dyDescent="0.25">
      <c r="B583" s="89">
        <v>569</v>
      </c>
      <c r="C583" s="137"/>
      <c r="D583" s="138" t="s">
        <v>494</v>
      </c>
      <c r="E583" s="138" t="s">
        <v>494</v>
      </c>
      <c r="F583" s="139"/>
      <c r="G583" s="138"/>
      <c r="H583" s="140" t="s">
        <v>494</v>
      </c>
      <c r="I583" s="284" t="str">
        <f>UPPER(Tableau1[[#This Row],[Lieu Naiss]])</f>
        <v/>
      </c>
      <c r="J583" s="139"/>
    </row>
    <row r="584" spans="2:10" s="55" customFormat="1" ht="17.149999999999999" customHeight="1" x14ac:dyDescent="0.25">
      <c r="B584" s="89">
        <v>570</v>
      </c>
      <c r="C584" s="137"/>
      <c r="D584" s="138" t="s">
        <v>494</v>
      </c>
      <c r="E584" s="138" t="s">
        <v>494</v>
      </c>
      <c r="F584" s="139"/>
      <c r="G584" s="138"/>
      <c r="H584" s="140" t="s">
        <v>494</v>
      </c>
      <c r="I584" s="284" t="str">
        <f>UPPER(Tableau1[[#This Row],[Lieu Naiss]])</f>
        <v/>
      </c>
      <c r="J584" s="139"/>
    </row>
    <row r="585" spans="2:10" s="55" customFormat="1" ht="17.149999999999999" customHeight="1" x14ac:dyDescent="0.25">
      <c r="B585" s="89">
        <v>571</v>
      </c>
      <c r="C585" s="137"/>
      <c r="D585" s="138" t="s">
        <v>494</v>
      </c>
      <c r="E585" s="138" t="s">
        <v>494</v>
      </c>
      <c r="F585" s="139"/>
      <c r="G585" s="138"/>
      <c r="H585" s="140" t="s">
        <v>494</v>
      </c>
      <c r="I585" s="284" t="str">
        <f>UPPER(Tableau1[[#This Row],[Lieu Naiss]])</f>
        <v/>
      </c>
      <c r="J585" s="139"/>
    </row>
    <row r="586" spans="2:10" s="55" customFormat="1" ht="17.149999999999999" customHeight="1" x14ac:dyDescent="0.25">
      <c r="B586" s="89">
        <v>572</v>
      </c>
      <c r="C586" s="137"/>
      <c r="D586" s="138" t="s">
        <v>494</v>
      </c>
      <c r="E586" s="138" t="s">
        <v>494</v>
      </c>
      <c r="F586" s="139"/>
      <c r="G586" s="138"/>
      <c r="H586" s="140" t="s">
        <v>494</v>
      </c>
      <c r="I586" s="284" t="str">
        <f>UPPER(Tableau1[[#This Row],[Lieu Naiss]])</f>
        <v/>
      </c>
      <c r="J586" s="139"/>
    </row>
    <row r="587" spans="2:10" s="55" customFormat="1" ht="17.149999999999999" customHeight="1" x14ac:dyDescent="0.25">
      <c r="B587" s="89">
        <v>573</v>
      </c>
      <c r="C587" s="137"/>
      <c r="D587" s="138" t="s">
        <v>494</v>
      </c>
      <c r="E587" s="138" t="s">
        <v>494</v>
      </c>
      <c r="F587" s="139"/>
      <c r="G587" s="138"/>
      <c r="H587" s="140" t="s">
        <v>494</v>
      </c>
      <c r="I587" s="284" t="str">
        <f>UPPER(Tableau1[[#This Row],[Lieu Naiss]])</f>
        <v/>
      </c>
      <c r="J587" s="139"/>
    </row>
    <row r="588" spans="2:10" s="55" customFormat="1" ht="17.149999999999999" customHeight="1" x14ac:dyDescent="0.25">
      <c r="B588" s="89">
        <v>574</v>
      </c>
      <c r="C588" s="137"/>
      <c r="D588" s="138" t="s">
        <v>494</v>
      </c>
      <c r="E588" s="138" t="s">
        <v>494</v>
      </c>
      <c r="F588" s="139"/>
      <c r="G588" s="138"/>
      <c r="H588" s="140" t="s">
        <v>494</v>
      </c>
      <c r="I588" s="284" t="str">
        <f>UPPER(Tableau1[[#This Row],[Lieu Naiss]])</f>
        <v/>
      </c>
      <c r="J588" s="139"/>
    </row>
    <row r="589" spans="2:10" s="55" customFormat="1" ht="17.149999999999999" customHeight="1" x14ac:dyDescent="0.25">
      <c r="B589" s="89">
        <v>575</v>
      </c>
      <c r="C589" s="137"/>
      <c r="D589" s="138" t="s">
        <v>494</v>
      </c>
      <c r="E589" s="138" t="s">
        <v>494</v>
      </c>
      <c r="F589" s="139"/>
      <c r="G589" s="138"/>
      <c r="H589" s="140" t="s">
        <v>494</v>
      </c>
      <c r="I589" s="284" t="str">
        <f>UPPER(Tableau1[[#This Row],[Lieu Naiss]])</f>
        <v/>
      </c>
      <c r="J589" s="139"/>
    </row>
    <row r="590" spans="2:10" s="55" customFormat="1" ht="17.149999999999999" customHeight="1" x14ac:dyDescent="0.25">
      <c r="B590" s="89">
        <v>576</v>
      </c>
      <c r="C590" s="137"/>
      <c r="D590" s="138" t="s">
        <v>494</v>
      </c>
      <c r="E590" s="138" t="s">
        <v>494</v>
      </c>
      <c r="F590" s="139"/>
      <c r="G590" s="138"/>
      <c r="H590" s="140" t="s">
        <v>494</v>
      </c>
      <c r="I590" s="284" t="str">
        <f>UPPER(Tableau1[[#This Row],[Lieu Naiss]])</f>
        <v/>
      </c>
      <c r="J590" s="139"/>
    </row>
    <row r="591" spans="2:10" s="55" customFormat="1" ht="17.149999999999999" customHeight="1" x14ac:dyDescent="0.25">
      <c r="B591" s="89">
        <v>577</v>
      </c>
      <c r="C591" s="137"/>
      <c r="D591" s="138" t="s">
        <v>494</v>
      </c>
      <c r="E591" s="138" t="s">
        <v>494</v>
      </c>
      <c r="F591" s="139"/>
      <c r="G591" s="138"/>
      <c r="H591" s="140" t="s">
        <v>494</v>
      </c>
      <c r="I591" s="284" t="str">
        <f>UPPER(Tableau1[[#This Row],[Lieu Naiss]])</f>
        <v/>
      </c>
      <c r="J591" s="139"/>
    </row>
    <row r="592" spans="2:10" s="55" customFormat="1" ht="17.149999999999999" customHeight="1" x14ac:dyDescent="0.25">
      <c r="B592" s="89">
        <v>578</v>
      </c>
      <c r="C592" s="137"/>
      <c r="D592" s="138" t="s">
        <v>494</v>
      </c>
      <c r="E592" s="138" t="s">
        <v>494</v>
      </c>
      <c r="F592" s="139"/>
      <c r="G592" s="138"/>
      <c r="H592" s="140" t="s">
        <v>494</v>
      </c>
      <c r="I592" s="284" t="str">
        <f>UPPER(Tableau1[[#This Row],[Lieu Naiss]])</f>
        <v/>
      </c>
      <c r="J592" s="139"/>
    </row>
    <row r="593" spans="2:10" s="55" customFormat="1" ht="17.149999999999999" customHeight="1" x14ac:dyDescent="0.25">
      <c r="B593" s="89">
        <v>579</v>
      </c>
      <c r="C593" s="137"/>
      <c r="D593" s="138" t="s">
        <v>494</v>
      </c>
      <c r="E593" s="138" t="s">
        <v>494</v>
      </c>
      <c r="F593" s="139"/>
      <c r="G593" s="138"/>
      <c r="H593" s="140" t="s">
        <v>494</v>
      </c>
      <c r="I593" s="284" t="str">
        <f>UPPER(Tableau1[[#This Row],[Lieu Naiss]])</f>
        <v/>
      </c>
      <c r="J593" s="139"/>
    </row>
    <row r="594" spans="2:10" s="55" customFormat="1" ht="17.149999999999999" customHeight="1" x14ac:dyDescent="0.25">
      <c r="B594" s="89">
        <v>580</v>
      </c>
      <c r="C594" s="137"/>
      <c r="D594" s="138" t="s">
        <v>494</v>
      </c>
      <c r="E594" s="138" t="s">
        <v>494</v>
      </c>
      <c r="F594" s="139"/>
      <c r="G594" s="138"/>
      <c r="H594" s="140" t="s">
        <v>494</v>
      </c>
      <c r="I594" s="284" t="str">
        <f>UPPER(Tableau1[[#This Row],[Lieu Naiss]])</f>
        <v/>
      </c>
      <c r="J594" s="139"/>
    </row>
    <row r="595" spans="2:10" s="55" customFormat="1" ht="17.149999999999999" customHeight="1" x14ac:dyDescent="0.25">
      <c r="B595" s="89">
        <v>581</v>
      </c>
      <c r="C595" s="137"/>
      <c r="D595" s="138" t="s">
        <v>494</v>
      </c>
      <c r="E595" s="138" t="s">
        <v>494</v>
      </c>
      <c r="F595" s="139"/>
      <c r="G595" s="138"/>
      <c r="H595" s="140" t="s">
        <v>494</v>
      </c>
      <c r="I595" s="284" t="str">
        <f>UPPER(Tableau1[[#This Row],[Lieu Naiss]])</f>
        <v/>
      </c>
      <c r="J595" s="139"/>
    </row>
    <row r="596" spans="2:10" s="55" customFormat="1" ht="17.149999999999999" customHeight="1" x14ac:dyDescent="0.25">
      <c r="B596" s="89">
        <v>582</v>
      </c>
      <c r="C596" s="137"/>
      <c r="D596" s="138" t="s">
        <v>494</v>
      </c>
      <c r="E596" s="138" t="s">
        <v>494</v>
      </c>
      <c r="F596" s="139"/>
      <c r="G596" s="138"/>
      <c r="H596" s="140" t="s">
        <v>494</v>
      </c>
      <c r="I596" s="284" t="str">
        <f>UPPER(Tableau1[[#This Row],[Lieu Naiss]])</f>
        <v/>
      </c>
      <c r="J596" s="139"/>
    </row>
    <row r="597" spans="2:10" s="55" customFormat="1" ht="17.149999999999999" customHeight="1" x14ac:dyDescent="0.25">
      <c r="B597" s="89">
        <v>583</v>
      </c>
      <c r="C597" s="137"/>
      <c r="D597" s="138" t="s">
        <v>494</v>
      </c>
      <c r="E597" s="138" t="s">
        <v>494</v>
      </c>
      <c r="F597" s="139"/>
      <c r="G597" s="138"/>
      <c r="H597" s="140" t="s">
        <v>494</v>
      </c>
      <c r="I597" s="284" t="str">
        <f>UPPER(Tableau1[[#This Row],[Lieu Naiss]])</f>
        <v/>
      </c>
      <c r="J597" s="139"/>
    </row>
    <row r="598" spans="2:10" s="55" customFormat="1" ht="17.149999999999999" customHeight="1" x14ac:dyDescent="0.25">
      <c r="B598" s="89">
        <v>584</v>
      </c>
      <c r="C598" s="137"/>
      <c r="D598" s="138" t="s">
        <v>494</v>
      </c>
      <c r="E598" s="138" t="s">
        <v>494</v>
      </c>
      <c r="F598" s="139"/>
      <c r="G598" s="138"/>
      <c r="H598" s="140" t="s">
        <v>494</v>
      </c>
      <c r="I598" s="284" t="str">
        <f>UPPER(Tableau1[[#This Row],[Lieu Naiss]])</f>
        <v/>
      </c>
      <c r="J598" s="139"/>
    </row>
    <row r="599" spans="2:10" s="55" customFormat="1" ht="17.149999999999999" customHeight="1" x14ac:dyDescent="0.25">
      <c r="B599" s="89">
        <v>585</v>
      </c>
      <c r="C599" s="137"/>
      <c r="D599" s="138" t="s">
        <v>494</v>
      </c>
      <c r="E599" s="138" t="s">
        <v>494</v>
      </c>
      <c r="F599" s="139"/>
      <c r="G599" s="138"/>
      <c r="H599" s="140" t="s">
        <v>494</v>
      </c>
      <c r="I599" s="284" t="str">
        <f>UPPER(Tableau1[[#This Row],[Lieu Naiss]])</f>
        <v/>
      </c>
      <c r="J599" s="139"/>
    </row>
    <row r="600" spans="2:10" s="55" customFormat="1" ht="17.149999999999999" customHeight="1" x14ac:dyDescent="0.25">
      <c r="B600" s="89">
        <v>586</v>
      </c>
      <c r="C600" s="137"/>
      <c r="D600" s="138" t="s">
        <v>494</v>
      </c>
      <c r="E600" s="138" t="s">
        <v>494</v>
      </c>
      <c r="F600" s="139"/>
      <c r="G600" s="138"/>
      <c r="H600" s="140" t="s">
        <v>494</v>
      </c>
      <c r="I600" s="284" t="str">
        <f>UPPER(Tableau1[[#This Row],[Lieu Naiss]])</f>
        <v/>
      </c>
      <c r="J600" s="139"/>
    </row>
    <row r="601" spans="2:10" s="55" customFormat="1" ht="17.149999999999999" customHeight="1" x14ac:dyDescent="0.25">
      <c r="B601" s="89">
        <v>587</v>
      </c>
      <c r="C601" s="137"/>
      <c r="D601" s="138" t="s">
        <v>494</v>
      </c>
      <c r="E601" s="138" t="s">
        <v>494</v>
      </c>
      <c r="F601" s="139"/>
      <c r="G601" s="138"/>
      <c r="H601" s="140" t="s">
        <v>494</v>
      </c>
      <c r="I601" s="284" t="str">
        <f>UPPER(Tableau1[[#This Row],[Lieu Naiss]])</f>
        <v/>
      </c>
      <c r="J601" s="139"/>
    </row>
    <row r="602" spans="2:10" s="55" customFormat="1" ht="17.149999999999999" customHeight="1" x14ac:dyDescent="0.25">
      <c r="B602" s="89">
        <v>588</v>
      </c>
      <c r="C602" s="137"/>
      <c r="D602" s="138" t="s">
        <v>494</v>
      </c>
      <c r="E602" s="138" t="s">
        <v>494</v>
      </c>
      <c r="F602" s="139"/>
      <c r="G602" s="138"/>
      <c r="H602" s="140" t="s">
        <v>494</v>
      </c>
      <c r="I602" s="284" t="str">
        <f>UPPER(Tableau1[[#This Row],[Lieu Naiss]])</f>
        <v/>
      </c>
      <c r="J602" s="139"/>
    </row>
    <row r="603" spans="2:10" s="55" customFormat="1" ht="17.149999999999999" customHeight="1" x14ac:dyDescent="0.25">
      <c r="B603" s="89">
        <v>589</v>
      </c>
      <c r="C603" s="137"/>
      <c r="D603" s="138" t="s">
        <v>494</v>
      </c>
      <c r="E603" s="138" t="s">
        <v>494</v>
      </c>
      <c r="F603" s="139"/>
      <c r="G603" s="138"/>
      <c r="H603" s="140" t="s">
        <v>494</v>
      </c>
      <c r="I603" s="284" t="str">
        <f>UPPER(Tableau1[[#This Row],[Lieu Naiss]])</f>
        <v/>
      </c>
      <c r="J603" s="139"/>
    </row>
    <row r="604" spans="2:10" s="55" customFormat="1" ht="17.149999999999999" customHeight="1" x14ac:dyDescent="0.25">
      <c r="B604" s="89">
        <v>590</v>
      </c>
      <c r="C604" s="137"/>
      <c r="D604" s="138" t="s">
        <v>494</v>
      </c>
      <c r="E604" s="138" t="s">
        <v>494</v>
      </c>
      <c r="F604" s="139"/>
      <c r="G604" s="138"/>
      <c r="H604" s="140" t="s">
        <v>494</v>
      </c>
      <c r="I604" s="284" t="str">
        <f>UPPER(Tableau1[[#This Row],[Lieu Naiss]])</f>
        <v/>
      </c>
      <c r="J604" s="139"/>
    </row>
    <row r="605" spans="2:10" s="55" customFormat="1" ht="17.149999999999999" customHeight="1" x14ac:dyDescent="0.25">
      <c r="B605" s="89">
        <v>591</v>
      </c>
      <c r="C605" s="137"/>
      <c r="D605" s="138" t="s">
        <v>494</v>
      </c>
      <c r="E605" s="138" t="s">
        <v>494</v>
      </c>
      <c r="F605" s="139"/>
      <c r="G605" s="138"/>
      <c r="H605" s="140" t="s">
        <v>494</v>
      </c>
      <c r="I605" s="284" t="str">
        <f>UPPER(Tableau1[[#This Row],[Lieu Naiss]])</f>
        <v/>
      </c>
      <c r="J605" s="139"/>
    </row>
    <row r="606" spans="2:10" s="55" customFormat="1" ht="17.149999999999999" customHeight="1" x14ac:dyDescent="0.25">
      <c r="B606" s="89">
        <v>592</v>
      </c>
      <c r="C606" s="137"/>
      <c r="D606" s="138" t="s">
        <v>494</v>
      </c>
      <c r="E606" s="138" t="s">
        <v>494</v>
      </c>
      <c r="F606" s="139"/>
      <c r="G606" s="138"/>
      <c r="H606" s="140" t="s">
        <v>494</v>
      </c>
      <c r="I606" s="284" t="str">
        <f>UPPER(Tableau1[[#This Row],[Lieu Naiss]])</f>
        <v/>
      </c>
      <c r="J606" s="139"/>
    </row>
    <row r="607" spans="2:10" s="55" customFormat="1" ht="17.149999999999999" customHeight="1" x14ac:dyDescent="0.25">
      <c r="B607" s="89">
        <v>593</v>
      </c>
      <c r="C607" s="137"/>
      <c r="D607" s="138" t="s">
        <v>494</v>
      </c>
      <c r="E607" s="138" t="s">
        <v>494</v>
      </c>
      <c r="F607" s="139"/>
      <c r="G607" s="138"/>
      <c r="H607" s="140" t="s">
        <v>494</v>
      </c>
      <c r="I607" s="284" t="str">
        <f>UPPER(Tableau1[[#This Row],[Lieu Naiss]])</f>
        <v/>
      </c>
      <c r="J607" s="139"/>
    </row>
    <row r="608" spans="2:10" s="55" customFormat="1" ht="17.149999999999999" customHeight="1" x14ac:dyDescent="0.25">
      <c r="B608" s="89">
        <v>594</v>
      </c>
      <c r="C608" s="137"/>
      <c r="D608" s="138" t="s">
        <v>494</v>
      </c>
      <c r="E608" s="138" t="s">
        <v>494</v>
      </c>
      <c r="F608" s="139"/>
      <c r="G608" s="138"/>
      <c r="H608" s="140" t="s">
        <v>494</v>
      </c>
      <c r="I608" s="284" t="str">
        <f>UPPER(Tableau1[[#This Row],[Lieu Naiss]])</f>
        <v/>
      </c>
      <c r="J608" s="139"/>
    </row>
    <row r="609" spans="2:10" s="55" customFormat="1" ht="17.149999999999999" customHeight="1" x14ac:dyDescent="0.25">
      <c r="B609" s="89">
        <v>595</v>
      </c>
      <c r="C609" s="137"/>
      <c r="D609" s="138" t="s">
        <v>494</v>
      </c>
      <c r="E609" s="138" t="s">
        <v>494</v>
      </c>
      <c r="F609" s="139"/>
      <c r="G609" s="138"/>
      <c r="H609" s="140" t="s">
        <v>494</v>
      </c>
      <c r="I609" s="284" t="str">
        <f>UPPER(Tableau1[[#This Row],[Lieu Naiss]])</f>
        <v/>
      </c>
      <c r="J609" s="139"/>
    </row>
    <row r="610" spans="2:10" s="55" customFormat="1" ht="17.149999999999999" customHeight="1" x14ac:dyDescent="0.25">
      <c r="B610" s="89">
        <v>596</v>
      </c>
      <c r="C610" s="137"/>
      <c r="D610" s="138" t="s">
        <v>494</v>
      </c>
      <c r="E610" s="138" t="s">
        <v>494</v>
      </c>
      <c r="F610" s="139"/>
      <c r="G610" s="138"/>
      <c r="H610" s="140" t="s">
        <v>494</v>
      </c>
      <c r="I610" s="284" t="str">
        <f>UPPER(Tableau1[[#This Row],[Lieu Naiss]])</f>
        <v/>
      </c>
      <c r="J610" s="139"/>
    </row>
    <row r="611" spans="2:10" s="55" customFormat="1" ht="17.149999999999999" customHeight="1" x14ac:dyDescent="0.25">
      <c r="B611" s="89">
        <v>597</v>
      </c>
      <c r="C611" s="137"/>
      <c r="D611" s="138" t="s">
        <v>494</v>
      </c>
      <c r="E611" s="138" t="s">
        <v>494</v>
      </c>
      <c r="F611" s="139"/>
      <c r="G611" s="138"/>
      <c r="H611" s="140" t="s">
        <v>494</v>
      </c>
      <c r="I611" s="284" t="str">
        <f>UPPER(Tableau1[[#This Row],[Lieu Naiss]])</f>
        <v/>
      </c>
      <c r="J611" s="139"/>
    </row>
    <row r="612" spans="2:10" s="55" customFormat="1" ht="17.149999999999999" customHeight="1" x14ac:dyDescent="0.25">
      <c r="B612" s="89">
        <v>598</v>
      </c>
      <c r="C612" s="137"/>
      <c r="D612" s="138" t="s">
        <v>494</v>
      </c>
      <c r="E612" s="138" t="s">
        <v>494</v>
      </c>
      <c r="F612" s="139"/>
      <c r="G612" s="138"/>
      <c r="H612" s="140" t="s">
        <v>494</v>
      </c>
      <c r="I612" s="284" t="str">
        <f>UPPER(Tableau1[[#This Row],[Lieu Naiss]])</f>
        <v/>
      </c>
      <c r="J612" s="139"/>
    </row>
    <row r="613" spans="2:10" s="55" customFormat="1" ht="17.149999999999999" customHeight="1" x14ac:dyDescent="0.25">
      <c r="B613" s="89">
        <v>599</v>
      </c>
      <c r="C613" s="137"/>
      <c r="D613" s="138" t="s">
        <v>494</v>
      </c>
      <c r="E613" s="138" t="s">
        <v>494</v>
      </c>
      <c r="F613" s="139"/>
      <c r="G613" s="138"/>
      <c r="H613" s="140" t="s">
        <v>494</v>
      </c>
      <c r="I613" s="284" t="str">
        <f>UPPER(Tableau1[[#This Row],[Lieu Naiss]])</f>
        <v/>
      </c>
      <c r="J613" s="139"/>
    </row>
    <row r="614" spans="2:10" s="55" customFormat="1" ht="17.149999999999999" customHeight="1" x14ac:dyDescent="0.25">
      <c r="B614" s="89">
        <v>600</v>
      </c>
      <c r="C614" s="137"/>
      <c r="D614" s="138" t="s">
        <v>494</v>
      </c>
      <c r="E614" s="138" t="s">
        <v>494</v>
      </c>
      <c r="F614" s="139"/>
      <c r="G614" s="138"/>
      <c r="H614" s="140" t="s">
        <v>494</v>
      </c>
      <c r="I614" s="284" t="str">
        <f>UPPER(Tableau1[[#This Row],[Lieu Naiss]])</f>
        <v/>
      </c>
      <c r="J614" s="139"/>
    </row>
    <row r="615" spans="2:10" s="55" customFormat="1" ht="17.149999999999999" customHeight="1" x14ac:dyDescent="0.25">
      <c r="B615" s="89">
        <v>601</v>
      </c>
      <c r="C615" s="137"/>
      <c r="D615" s="138" t="s">
        <v>494</v>
      </c>
      <c r="E615" s="138" t="s">
        <v>494</v>
      </c>
      <c r="F615" s="139"/>
      <c r="G615" s="138"/>
      <c r="H615" s="140" t="s">
        <v>494</v>
      </c>
      <c r="I615" s="284" t="str">
        <f>UPPER(Tableau1[[#This Row],[Lieu Naiss]])</f>
        <v/>
      </c>
      <c r="J615" s="139"/>
    </row>
    <row r="616" spans="2:10" s="55" customFormat="1" ht="17.149999999999999" customHeight="1" x14ac:dyDescent="0.25">
      <c r="B616" s="89">
        <v>602</v>
      </c>
      <c r="C616" s="137"/>
      <c r="D616" s="138" t="s">
        <v>494</v>
      </c>
      <c r="E616" s="138" t="s">
        <v>494</v>
      </c>
      <c r="F616" s="139"/>
      <c r="G616" s="138"/>
      <c r="H616" s="140" t="s">
        <v>494</v>
      </c>
      <c r="I616" s="284" t="str">
        <f>UPPER(Tableau1[[#This Row],[Lieu Naiss]])</f>
        <v/>
      </c>
      <c r="J616" s="139"/>
    </row>
    <row r="617" spans="2:10" s="55" customFormat="1" ht="17.149999999999999" customHeight="1" x14ac:dyDescent="0.25">
      <c r="B617" s="89">
        <v>603</v>
      </c>
      <c r="C617" s="137"/>
      <c r="D617" s="138" t="s">
        <v>494</v>
      </c>
      <c r="E617" s="138" t="s">
        <v>494</v>
      </c>
      <c r="F617" s="139"/>
      <c r="G617" s="138"/>
      <c r="H617" s="140" t="s">
        <v>494</v>
      </c>
      <c r="I617" s="284" t="str">
        <f>UPPER(Tableau1[[#This Row],[Lieu Naiss]])</f>
        <v/>
      </c>
      <c r="J617" s="139"/>
    </row>
    <row r="618" spans="2:10" s="55" customFormat="1" ht="17.149999999999999" customHeight="1" x14ac:dyDescent="0.25">
      <c r="B618" s="89">
        <v>604</v>
      </c>
      <c r="C618" s="137"/>
      <c r="D618" s="138" t="s">
        <v>494</v>
      </c>
      <c r="E618" s="138" t="s">
        <v>494</v>
      </c>
      <c r="F618" s="139"/>
      <c r="G618" s="138"/>
      <c r="H618" s="140" t="s">
        <v>494</v>
      </c>
      <c r="I618" s="284" t="str">
        <f>UPPER(Tableau1[[#This Row],[Lieu Naiss]])</f>
        <v/>
      </c>
      <c r="J618" s="139"/>
    </row>
    <row r="619" spans="2:10" s="55" customFormat="1" ht="17.149999999999999" customHeight="1" x14ac:dyDescent="0.25">
      <c r="B619" s="89">
        <v>605</v>
      </c>
      <c r="C619" s="137"/>
      <c r="D619" s="138" t="s">
        <v>494</v>
      </c>
      <c r="E619" s="138" t="s">
        <v>494</v>
      </c>
      <c r="F619" s="139"/>
      <c r="G619" s="138"/>
      <c r="H619" s="140" t="s">
        <v>494</v>
      </c>
      <c r="I619" s="284" t="str">
        <f>UPPER(Tableau1[[#This Row],[Lieu Naiss]])</f>
        <v/>
      </c>
      <c r="J619" s="139"/>
    </row>
    <row r="620" spans="2:10" s="55" customFormat="1" ht="17.149999999999999" customHeight="1" x14ac:dyDescent="0.25">
      <c r="B620" s="89">
        <v>606</v>
      </c>
      <c r="C620" s="137"/>
      <c r="D620" s="138" t="s">
        <v>494</v>
      </c>
      <c r="E620" s="138" t="s">
        <v>494</v>
      </c>
      <c r="F620" s="139"/>
      <c r="G620" s="138"/>
      <c r="H620" s="140" t="s">
        <v>494</v>
      </c>
      <c r="I620" s="284" t="str">
        <f>UPPER(Tableau1[[#This Row],[Lieu Naiss]])</f>
        <v/>
      </c>
      <c r="J620" s="139"/>
    </row>
    <row r="621" spans="2:10" s="55" customFormat="1" ht="17.149999999999999" customHeight="1" x14ac:dyDescent="0.25">
      <c r="B621" s="89">
        <v>607</v>
      </c>
      <c r="C621" s="137"/>
      <c r="D621" s="138" t="s">
        <v>494</v>
      </c>
      <c r="E621" s="138" t="s">
        <v>494</v>
      </c>
      <c r="F621" s="139"/>
      <c r="G621" s="138"/>
      <c r="H621" s="140" t="s">
        <v>494</v>
      </c>
      <c r="I621" s="284" t="str">
        <f>UPPER(Tableau1[[#This Row],[Lieu Naiss]])</f>
        <v/>
      </c>
      <c r="J621" s="139"/>
    </row>
    <row r="622" spans="2:10" s="55" customFormat="1" ht="17.149999999999999" customHeight="1" x14ac:dyDescent="0.25">
      <c r="B622" s="89">
        <v>608</v>
      </c>
      <c r="C622" s="137"/>
      <c r="D622" s="138" t="s">
        <v>494</v>
      </c>
      <c r="E622" s="138" t="s">
        <v>494</v>
      </c>
      <c r="F622" s="139"/>
      <c r="G622" s="138"/>
      <c r="H622" s="140" t="s">
        <v>494</v>
      </c>
      <c r="I622" s="284" t="str">
        <f>UPPER(Tableau1[[#This Row],[Lieu Naiss]])</f>
        <v/>
      </c>
      <c r="J622" s="139"/>
    </row>
    <row r="623" spans="2:10" s="55" customFormat="1" ht="17.149999999999999" customHeight="1" x14ac:dyDescent="0.25">
      <c r="B623" s="89">
        <v>609</v>
      </c>
      <c r="C623" s="137"/>
      <c r="D623" s="138" t="s">
        <v>494</v>
      </c>
      <c r="E623" s="138" t="s">
        <v>494</v>
      </c>
      <c r="F623" s="139"/>
      <c r="G623" s="138"/>
      <c r="H623" s="140" t="s">
        <v>494</v>
      </c>
      <c r="I623" s="284" t="str">
        <f>UPPER(Tableau1[[#This Row],[Lieu Naiss]])</f>
        <v/>
      </c>
      <c r="J623" s="139"/>
    </row>
    <row r="624" spans="2:10" s="55" customFormat="1" ht="17.149999999999999" customHeight="1" x14ac:dyDescent="0.25">
      <c r="B624" s="89">
        <v>610</v>
      </c>
      <c r="C624" s="137"/>
      <c r="D624" s="138" t="s">
        <v>494</v>
      </c>
      <c r="E624" s="138" t="s">
        <v>494</v>
      </c>
      <c r="F624" s="139"/>
      <c r="G624" s="138"/>
      <c r="H624" s="140" t="s">
        <v>494</v>
      </c>
      <c r="I624" s="284" t="str">
        <f>UPPER(Tableau1[[#This Row],[Lieu Naiss]])</f>
        <v/>
      </c>
      <c r="J624" s="139"/>
    </row>
    <row r="625" spans="2:10" s="55" customFormat="1" ht="17.149999999999999" customHeight="1" x14ac:dyDescent="0.25">
      <c r="B625" s="89">
        <v>611</v>
      </c>
      <c r="C625" s="137"/>
      <c r="D625" s="138" t="s">
        <v>494</v>
      </c>
      <c r="E625" s="138" t="s">
        <v>494</v>
      </c>
      <c r="F625" s="139"/>
      <c r="G625" s="138"/>
      <c r="H625" s="140" t="s">
        <v>494</v>
      </c>
      <c r="I625" s="284" t="str">
        <f>UPPER(Tableau1[[#This Row],[Lieu Naiss]])</f>
        <v/>
      </c>
      <c r="J625" s="139"/>
    </row>
    <row r="626" spans="2:10" s="55" customFormat="1" ht="17.149999999999999" customHeight="1" x14ac:dyDescent="0.25">
      <c r="B626" s="89">
        <v>612</v>
      </c>
      <c r="C626" s="137"/>
      <c r="D626" s="138" t="s">
        <v>494</v>
      </c>
      <c r="E626" s="138" t="s">
        <v>494</v>
      </c>
      <c r="F626" s="139"/>
      <c r="G626" s="138"/>
      <c r="H626" s="140" t="s">
        <v>494</v>
      </c>
      <c r="I626" s="284" t="str">
        <f>UPPER(Tableau1[[#This Row],[Lieu Naiss]])</f>
        <v/>
      </c>
      <c r="J626" s="139"/>
    </row>
    <row r="627" spans="2:10" s="55" customFormat="1" ht="17.149999999999999" customHeight="1" x14ac:dyDescent="0.25">
      <c r="B627" s="89">
        <v>613</v>
      </c>
      <c r="C627" s="137"/>
      <c r="D627" s="138" t="s">
        <v>494</v>
      </c>
      <c r="E627" s="138" t="s">
        <v>494</v>
      </c>
      <c r="F627" s="139"/>
      <c r="G627" s="138"/>
      <c r="H627" s="140" t="s">
        <v>494</v>
      </c>
      <c r="I627" s="284" t="str">
        <f>UPPER(Tableau1[[#This Row],[Lieu Naiss]])</f>
        <v/>
      </c>
      <c r="J627" s="139"/>
    </row>
    <row r="628" spans="2:10" s="55" customFormat="1" ht="17.149999999999999" customHeight="1" x14ac:dyDescent="0.25">
      <c r="B628" s="89">
        <v>614</v>
      </c>
      <c r="C628" s="137"/>
      <c r="D628" s="138" t="s">
        <v>494</v>
      </c>
      <c r="E628" s="138" t="s">
        <v>494</v>
      </c>
      <c r="F628" s="139"/>
      <c r="G628" s="138"/>
      <c r="H628" s="140" t="s">
        <v>494</v>
      </c>
      <c r="I628" s="284" t="str">
        <f>UPPER(Tableau1[[#This Row],[Lieu Naiss]])</f>
        <v/>
      </c>
      <c r="J628" s="139"/>
    </row>
    <row r="629" spans="2:10" s="55" customFormat="1" ht="17.149999999999999" customHeight="1" x14ac:dyDescent="0.25">
      <c r="B629" s="89">
        <v>615</v>
      </c>
      <c r="C629" s="137"/>
      <c r="D629" s="138" t="s">
        <v>494</v>
      </c>
      <c r="E629" s="138" t="s">
        <v>494</v>
      </c>
      <c r="F629" s="139"/>
      <c r="G629" s="138"/>
      <c r="H629" s="140" t="s">
        <v>494</v>
      </c>
      <c r="I629" s="284" t="str">
        <f>UPPER(Tableau1[[#This Row],[Lieu Naiss]])</f>
        <v/>
      </c>
      <c r="J629" s="139"/>
    </row>
    <row r="630" spans="2:10" s="55" customFormat="1" ht="17.149999999999999" customHeight="1" x14ac:dyDescent="0.25">
      <c r="B630" s="89">
        <v>616</v>
      </c>
      <c r="C630" s="137"/>
      <c r="D630" s="138" t="s">
        <v>494</v>
      </c>
      <c r="E630" s="138" t="s">
        <v>494</v>
      </c>
      <c r="F630" s="139"/>
      <c r="G630" s="138"/>
      <c r="H630" s="140" t="s">
        <v>494</v>
      </c>
      <c r="I630" s="284" t="str">
        <f>UPPER(Tableau1[[#This Row],[Lieu Naiss]])</f>
        <v/>
      </c>
      <c r="J630" s="139"/>
    </row>
    <row r="631" spans="2:10" s="55" customFormat="1" ht="17.149999999999999" customHeight="1" x14ac:dyDescent="0.25">
      <c r="B631" s="89">
        <v>617</v>
      </c>
      <c r="C631" s="137"/>
      <c r="D631" s="138" t="s">
        <v>494</v>
      </c>
      <c r="E631" s="138" t="s">
        <v>494</v>
      </c>
      <c r="F631" s="139"/>
      <c r="G631" s="138"/>
      <c r="H631" s="140" t="s">
        <v>494</v>
      </c>
      <c r="I631" s="284" t="str">
        <f>UPPER(Tableau1[[#This Row],[Lieu Naiss]])</f>
        <v/>
      </c>
      <c r="J631" s="139"/>
    </row>
    <row r="632" spans="2:10" s="55" customFormat="1" ht="17.149999999999999" customHeight="1" x14ac:dyDescent="0.25">
      <c r="B632" s="89">
        <v>618</v>
      </c>
      <c r="C632" s="137"/>
      <c r="D632" s="138" t="s">
        <v>494</v>
      </c>
      <c r="E632" s="138" t="s">
        <v>494</v>
      </c>
      <c r="F632" s="139"/>
      <c r="G632" s="138"/>
      <c r="H632" s="140" t="s">
        <v>494</v>
      </c>
      <c r="I632" s="284" t="str">
        <f>UPPER(Tableau1[[#This Row],[Lieu Naiss]])</f>
        <v/>
      </c>
      <c r="J632" s="139"/>
    </row>
    <row r="633" spans="2:10" s="55" customFormat="1" ht="17.149999999999999" customHeight="1" x14ac:dyDescent="0.25">
      <c r="B633" s="89">
        <v>619</v>
      </c>
      <c r="C633" s="137"/>
      <c r="D633" s="138" t="s">
        <v>494</v>
      </c>
      <c r="E633" s="138" t="s">
        <v>494</v>
      </c>
      <c r="F633" s="139"/>
      <c r="G633" s="138"/>
      <c r="H633" s="140" t="s">
        <v>494</v>
      </c>
      <c r="I633" s="284" t="str">
        <f>UPPER(Tableau1[[#This Row],[Lieu Naiss]])</f>
        <v/>
      </c>
      <c r="J633" s="139"/>
    </row>
    <row r="634" spans="2:10" s="55" customFormat="1" ht="17.149999999999999" customHeight="1" x14ac:dyDescent="0.25">
      <c r="B634" s="89">
        <v>620</v>
      </c>
      <c r="C634" s="137"/>
      <c r="D634" s="138" t="s">
        <v>494</v>
      </c>
      <c r="E634" s="138" t="s">
        <v>494</v>
      </c>
      <c r="F634" s="139"/>
      <c r="G634" s="138"/>
      <c r="H634" s="140" t="s">
        <v>494</v>
      </c>
      <c r="I634" s="284" t="str">
        <f>UPPER(Tableau1[[#This Row],[Lieu Naiss]])</f>
        <v/>
      </c>
      <c r="J634" s="139"/>
    </row>
    <row r="635" spans="2:10" s="55" customFormat="1" ht="17.149999999999999" customHeight="1" x14ac:dyDescent="0.25">
      <c r="B635" s="89">
        <v>621</v>
      </c>
      <c r="C635" s="137"/>
      <c r="D635" s="138" t="s">
        <v>494</v>
      </c>
      <c r="E635" s="138" t="s">
        <v>494</v>
      </c>
      <c r="F635" s="139"/>
      <c r="G635" s="138"/>
      <c r="H635" s="140" t="s">
        <v>494</v>
      </c>
      <c r="I635" s="284" t="str">
        <f>UPPER(Tableau1[[#This Row],[Lieu Naiss]])</f>
        <v/>
      </c>
      <c r="J635" s="139"/>
    </row>
    <row r="636" spans="2:10" s="55" customFormat="1" ht="17.149999999999999" customHeight="1" x14ac:dyDescent="0.25">
      <c r="B636" s="89">
        <v>622</v>
      </c>
      <c r="C636" s="137"/>
      <c r="D636" s="138" t="s">
        <v>494</v>
      </c>
      <c r="E636" s="138" t="s">
        <v>494</v>
      </c>
      <c r="F636" s="139"/>
      <c r="G636" s="138"/>
      <c r="H636" s="140" t="s">
        <v>494</v>
      </c>
      <c r="I636" s="284" t="str">
        <f>UPPER(Tableau1[[#This Row],[Lieu Naiss]])</f>
        <v/>
      </c>
      <c r="J636" s="139"/>
    </row>
    <row r="637" spans="2:10" s="55" customFormat="1" ht="17.149999999999999" customHeight="1" x14ac:dyDescent="0.25">
      <c r="B637" s="89">
        <v>623</v>
      </c>
      <c r="C637" s="137"/>
      <c r="D637" s="138" t="s">
        <v>494</v>
      </c>
      <c r="E637" s="138" t="s">
        <v>494</v>
      </c>
      <c r="F637" s="139"/>
      <c r="G637" s="138"/>
      <c r="H637" s="140" t="s">
        <v>494</v>
      </c>
      <c r="I637" s="284" t="str">
        <f>UPPER(Tableau1[[#This Row],[Lieu Naiss]])</f>
        <v/>
      </c>
      <c r="J637" s="139"/>
    </row>
    <row r="638" spans="2:10" s="55" customFormat="1" ht="17.149999999999999" customHeight="1" x14ac:dyDescent="0.25">
      <c r="B638" s="89">
        <v>624</v>
      </c>
      <c r="C638" s="137"/>
      <c r="D638" s="138" t="s">
        <v>494</v>
      </c>
      <c r="E638" s="138" t="s">
        <v>494</v>
      </c>
      <c r="F638" s="139"/>
      <c r="G638" s="138"/>
      <c r="H638" s="140" t="s">
        <v>494</v>
      </c>
      <c r="I638" s="284" t="str">
        <f>UPPER(Tableau1[[#This Row],[Lieu Naiss]])</f>
        <v/>
      </c>
      <c r="J638" s="139"/>
    </row>
    <row r="639" spans="2:10" s="55" customFormat="1" ht="17.149999999999999" customHeight="1" x14ac:dyDescent="0.25">
      <c r="B639" s="89">
        <v>625</v>
      </c>
      <c r="C639" s="137"/>
      <c r="D639" s="138" t="s">
        <v>494</v>
      </c>
      <c r="E639" s="138" t="s">
        <v>494</v>
      </c>
      <c r="F639" s="139"/>
      <c r="G639" s="138"/>
      <c r="H639" s="140" t="s">
        <v>494</v>
      </c>
      <c r="I639" s="284" t="str">
        <f>UPPER(Tableau1[[#This Row],[Lieu Naiss]])</f>
        <v/>
      </c>
      <c r="J639" s="139"/>
    </row>
    <row r="640" spans="2:10" s="55" customFormat="1" ht="17.149999999999999" customHeight="1" x14ac:dyDescent="0.25">
      <c r="B640" s="89">
        <v>626</v>
      </c>
      <c r="C640" s="137"/>
      <c r="D640" s="138" t="s">
        <v>494</v>
      </c>
      <c r="E640" s="138" t="s">
        <v>494</v>
      </c>
      <c r="F640" s="139"/>
      <c r="G640" s="138"/>
      <c r="H640" s="140" t="s">
        <v>494</v>
      </c>
      <c r="I640" s="284" t="str">
        <f>UPPER(Tableau1[[#This Row],[Lieu Naiss]])</f>
        <v/>
      </c>
      <c r="J640" s="139"/>
    </row>
    <row r="641" spans="2:10" s="55" customFormat="1" ht="17.149999999999999" customHeight="1" x14ac:dyDescent="0.25">
      <c r="B641" s="89">
        <v>627</v>
      </c>
      <c r="C641" s="137"/>
      <c r="D641" s="138" t="s">
        <v>494</v>
      </c>
      <c r="E641" s="138" t="s">
        <v>494</v>
      </c>
      <c r="F641" s="139"/>
      <c r="G641" s="138"/>
      <c r="H641" s="140" t="s">
        <v>494</v>
      </c>
      <c r="I641" s="284" t="str">
        <f>UPPER(Tableau1[[#This Row],[Lieu Naiss]])</f>
        <v/>
      </c>
      <c r="J641" s="139"/>
    </row>
    <row r="642" spans="2:10" s="55" customFormat="1" ht="17.149999999999999" customHeight="1" x14ac:dyDescent="0.25">
      <c r="B642" s="89">
        <v>628</v>
      </c>
      <c r="C642" s="137"/>
      <c r="D642" s="138" t="s">
        <v>494</v>
      </c>
      <c r="E642" s="138" t="s">
        <v>494</v>
      </c>
      <c r="F642" s="139"/>
      <c r="G642" s="138"/>
      <c r="H642" s="140" t="s">
        <v>494</v>
      </c>
      <c r="I642" s="284" t="str">
        <f>UPPER(Tableau1[[#This Row],[Lieu Naiss]])</f>
        <v/>
      </c>
      <c r="J642" s="139"/>
    </row>
    <row r="643" spans="2:10" s="55" customFormat="1" ht="17.149999999999999" customHeight="1" x14ac:dyDescent="0.25">
      <c r="B643" s="89">
        <v>629</v>
      </c>
      <c r="C643" s="137"/>
      <c r="D643" s="138" t="s">
        <v>494</v>
      </c>
      <c r="E643" s="138" t="s">
        <v>494</v>
      </c>
      <c r="F643" s="139"/>
      <c r="G643" s="138"/>
      <c r="H643" s="140" t="s">
        <v>494</v>
      </c>
      <c r="I643" s="284" t="str">
        <f>UPPER(Tableau1[[#This Row],[Lieu Naiss]])</f>
        <v/>
      </c>
      <c r="J643" s="139"/>
    </row>
    <row r="644" spans="2:10" s="55" customFormat="1" ht="17.149999999999999" customHeight="1" x14ac:dyDescent="0.25">
      <c r="B644" s="89">
        <v>630</v>
      </c>
      <c r="C644" s="137"/>
      <c r="D644" s="138" t="s">
        <v>494</v>
      </c>
      <c r="E644" s="138" t="s">
        <v>494</v>
      </c>
      <c r="F644" s="139"/>
      <c r="G644" s="138"/>
      <c r="H644" s="140" t="s">
        <v>494</v>
      </c>
      <c r="I644" s="284" t="str">
        <f>UPPER(Tableau1[[#This Row],[Lieu Naiss]])</f>
        <v/>
      </c>
      <c r="J644" s="139"/>
    </row>
    <row r="645" spans="2:10" s="55" customFormat="1" ht="17.149999999999999" customHeight="1" x14ac:dyDescent="0.25">
      <c r="B645" s="89">
        <v>631</v>
      </c>
      <c r="C645" s="137"/>
      <c r="D645" s="138" t="s">
        <v>494</v>
      </c>
      <c r="E645" s="138" t="s">
        <v>494</v>
      </c>
      <c r="F645" s="139"/>
      <c r="G645" s="138"/>
      <c r="H645" s="140" t="s">
        <v>494</v>
      </c>
      <c r="I645" s="284" t="str">
        <f>UPPER(Tableau1[[#This Row],[Lieu Naiss]])</f>
        <v/>
      </c>
      <c r="J645" s="139"/>
    </row>
    <row r="646" spans="2:10" s="55" customFormat="1" ht="17.149999999999999" customHeight="1" x14ac:dyDescent="0.25">
      <c r="B646" s="89">
        <v>632</v>
      </c>
      <c r="C646" s="137"/>
      <c r="D646" s="138" t="s">
        <v>494</v>
      </c>
      <c r="E646" s="138" t="s">
        <v>494</v>
      </c>
      <c r="F646" s="139"/>
      <c r="G646" s="138"/>
      <c r="H646" s="140" t="s">
        <v>494</v>
      </c>
      <c r="I646" s="284" t="str">
        <f>UPPER(Tableau1[[#This Row],[Lieu Naiss]])</f>
        <v/>
      </c>
      <c r="J646" s="139"/>
    </row>
    <row r="647" spans="2:10" s="55" customFormat="1" ht="17.149999999999999" customHeight="1" x14ac:dyDescent="0.25">
      <c r="B647" s="89">
        <v>633</v>
      </c>
      <c r="C647" s="137"/>
      <c r="D647" s="138" t="s">
        <v>494</v>
      </c>
      <c r="E647" s="138" t="s">
        <v>494</v>
      </c>
      <c r="F647" s="139"/>
      <c r="G647" s="138"/>
      <c r="H647" s="140" t="s">
        <v>494</v>
      </c>
      <c r="I647" s="284" t="str">
        <f>UPPER(Tableau1[[#This Row],[Lieu Naiss]])</f>
        <v/>
      </c>
      <c r="J647" s="139"/>
    </row>
    <row r="648" spans="2:10" s="55" customFormat="1" ht="17.149999999999999" customHeight="1" x14ac:dyDescent="0.25">
      <c r="B648" s="89">
        <v>634</v>
      </c>
      <c r="C648" s="137"/>
      <c r="D648" s="138" t="s">
        <v>494</v>
      </c>
      <c r="E648" s="138" t="s">
        <v>494</v>
      </c>
      <c r="F648" s="139"/>
      <c r="G648" s="138"/>
      <c r="H648" s="140" t="s">
        <v>494</v>
      </c>
      <c r="I648" s="284" t="str">
        <f>UPPER(Tableau1[[#This Row],[Lieu Naiss]])</f>
        <v/>
      </c>
      <c r="J648" s="139"/>
    </row>
    <row r="649" spans="2:10" s="55" customFormat="1" ht="17.149999999999999" customHeight="1" x14ac:dyDescent="0.25">
      <c r="B649" s="89">
        <v>635</v>
      </c>
      <c r="C649" s="137"/>
      <c r="D649" s="138" t="s">
        <v>494</v>
      </c>
      <c r="E649" s="138" t="s">
        <v>494</v>
      </c>
      <c r="F649" s="139"/>
      <c r="G649" s="138"/>
      <c r="H649" s="140" t="s">
        <v>494</v>
      </c>
      <c r="I649" s="284" t="str">
        <f>UPPER(Tableau1[[#This Row],[Lieu Naiss]])</f>
        <v/>
      </c>
      <c r="J649" s="139"/>
    </row>
    <row r="650" spans="2:10" s="55" customFormat="1" ht="17.149999999999999" customHeight="1" x14ac:dyDescent="0.25">
      <c r="B650" s="89">
        <v>636</v>
      </c>
      <c r="C650" s="137"/>
      <c r="D650" s="138" t="s">
        <v>494</v>
      </c>
      <c r="E650" s="138" t="s">
        <v>494</v>
      </c>
      <c r="F650" s="139"/>
      <c r="G650" s="138"/>
      <c r="H650" s="140" t="s">
        <v>494</v>
      </c>
      <c r="I650" s="284" t="str">
        <f>UPPER(Tableau1[[#This Row],[Lieu Naiss]])</f>
        <v/>
      </c>
      <c r="J650" s="139"/>
    </row>
    <row r="651" spans="2:10" s="55" customFormat="1" ht="17.149999999999999" customHeight="1" x14ac:dyDescent="0.25">
      <c r="B651" s="89">
        <v>637</v>
      </c>
      <c r="C651" s="137"/>
      <c r="D651" s="138" t="s">
        <v>494</v>
      </c>
      <c r="E651" s="138" t="s">
        <v>494</v>
      </c>
      <c r="F651" s="139"/>
      <c r="G651" s="138"/>
      <c r="H651" s="140" t="s">
        <v>494</v>
      </c>
      <c r="I651" s="284" t="str">
        <f>UPPER(Tableau1[[#This Row],[Lieu Naiss]])</f>
        <v/>
      </c>
      <c r="J651" s="139"/>
    </row>
    <row r="652" spans="2:10" s="55" customFormat="1" ht="17.149999999999999" customHeight="1" x14ac:dyDescent="0.25">
      <c r="B652" s="89">
        <v>638</v>
      </c>
      <c r="C652" s="137"/>
      <c r="D652" s="138" t="s">
        <v>494</v>
      </c>
      <c r="E652" s="138" t="s">
        <v>494</v>
      </c>
      <c r="F652" s="139"/>
      <c r="G652" s="138"/>
      <c r="H652" s="140" t="s">
        <v>494</v>
      </c>
      <c r="I652" s="284" t="str">
        <f>UPPER(Tableau1[[#This Row],[Lieu Naiss]])</f>
        <v/>
      </c>
      <c r="J652" s="139"/>
    </row>
    <row r="653" spans="2:10" s="55" customFormat="1" ht="17.149999999999999" customHeight="1" x14ac:dyDescent="0.25">
      <c r="B653" s="89">
        <v>639</v>
      </c>
      <c r="C653" s="137"/>
      <c r="D653" s="138" t="s">
        <v>494</v>
      </c>
      <c r="E653" s="138" t="s">
        <v>494</v>
      </c>
      <c r="F653" s="139"/>
      <c r="G653" s="138"/>
      <c r="H653" s="140" t="s">
        <v>494</v>
      </c>
      <c r="I653" s="284" t="str">
        <f>UPPER(Tableau1[[#This Row],[Lieu Naiss]])</f>
        <v/>
      </c>
      <c r="J653" s="139"/>
    </row>
    <row r="654" spans="2:10" s="55" customFormat="1" ht="17.149999999999999" customHeight="1" x14ac:dyDescent="0.25">
      <c r="B654" s="89">
        <v>640</v>
      </c>
      <c r="C654" s="137"/>
      <c r="D654" s="138" t="s">
        <v>494</v>
      </c>
      <c r="E654" s="138" t="s">
        <v>494</v>
      </c>
      <c r="F654" s="139"/>
      <c r="G654" s="138"/>
      <c r="H654" s="140" t="s">
        <v>494</v>
      </c>
      <c r="I654" s="284" t="str">
        <f>UPPER(Tableau1[[#This Row],[Lieu Naiss]])</f>
        <v/>
      </c>
      <c r="J654" s="139"/>
    </row>
    <row r="655" spans="2:10" s="55" customFormat="1" ht="17.149999999999999" customHeight="1" x14ac:dyDescent="0.25">
      <c r="B655" s="89">
        <v>641</v>
      </c>
      <c r="C655" s="137"/>
      <c r="D655" s="138" t="s">
        <v>494</v>
      </c>
      <c r="E655" s="138" t="s">
        <v>494</v>
      </c>
      <c r="F655" s="139"/>
      <c r="G655" s="138"/>
      <c r="H655" s="140" t="s">
        <v>494</v>
      </c>
      <c r="I655" s="284" t="str">
        <f>UPPER(Tableau1[[#This Row],[Lieu Naiss]])</f>
        <v/>
      </c>
      <c r="J655" s="139"/>
    </row>
    <row r="656" spans="2:10" s="55" customFormat="1" ht="17.149999999999999" customHeight="1" x14ac:dyDescent="0.25">
      <c r="B656" s="89">
        <v>642</v>
      </c>
      <c r="C656" s="137"/>
      <c r="D656" s="138" t="s">
        <v>494</v>
      </c>
      <c r="E656" s="138" t="s">
        <v>494</v>
      </c>
      <c r="F656" s="139"/>
      <c r="G656" s="138"/>
      <c r="H656" s="140" t="s">
        <v>494</v>
      </c>
      <c r="I656" s="284" t="str">
        <f>UPPER(Tableau1[[#This Row],[Lieu Naiss]])</f>
        <v/>
      </c>
      <c r="J656" s="139"/>
    </row>
    <row r="657" spans="2:10" s="55" customFormat="1" ht="17.149999999999999" customHeight="1" x14ac:dyDescent="0.25">
      <c r="B657" s="89">
        <v>643</v>
      </c>
      <c r="C657" s="137"/>
      <c r="D657" s="138" t="s">
        <v>494</v>
      </c>
      <c r="E657" s="138" t="s">
        <v>494</v>
      </c>
      <c r="F657" s="139"/>
      <c r="G657" s="138"/>
      <c r="H657" s="140" t="s">
        <v>494</v>
      </c>
      <c r="I657" s="284" t="str">
        <f>UPPER(Tableau1[[#This Row],[Lieu Naiss]])</f>
        <v/>
      </c>
      <c r="J657" s="139"/>
    </row>
    <row r="658" spans="2:10" s="55" customFormat="1" ht="17.149999999999999" customHeight="1" x14ac:dyDescent="0.25">
      <c r="B658" s="89">
        <v>644</v>
      </c>
      <c r="C658" s="137"/>
      <c r="D658" s="138" t="s">
        <v>494</v>
      </c>
      <c r="E658" s="138" t="s">
        <v>494</v>
      </c>
      <c r="F658" s="139"/>
      <c r="G658" s="138"/>
      <c r="H658" s="140" t="s">
        <v>494</v>
      </c>
      <c r="I658" s="284" t="str">
        <f>UPPER(Tableau1[[#This Row],[Lieu Naiss]])</f>
        <v/>
      </c>
      <c r="J658" s="139"/>
    </row>
    <row r="659" spans="2:10" s="55" customFormat="1" ht="17.149999999999999" customHeight="1" x14ac:dyDescent="0.25">
      <c r="B659" s="89">
        <v>645</v>
      </c>
      <c r="C659" s="137"/>
      <c r="D659" s="138" t="s">
        <v>494</v>
      </c>
      <c r="E659" s="138" t="s">
        <v>494</v>
      </c>
      <c r="F659" s="139"/>
      <c r="G659" s="138"/>
      <c r="H659" s="140" t="s">
        <v>494</v>
      </c>
      <c r="I659" s="284" t="str">
        <f>UPPER(Tableau1[[#This Row],[Lieu Naiss]])</f>
        <v/>
      </c>
      <c r="J659" s="139"/>
    </row>
    <row r="660" spans="2:10" s="55" customFormat="1" ht="17.149999999999999" customHeight="1" x14ac:dyDescent="0.25">
      <c r="B660" s="89">
        <v>646</v>
      </c>
      <c r="C660" s="137"/>
      <c r="D660" s="138" t="s">
        <v>494</v>
      </c>
      <c r="E660" s="138" t="s">
        <v>494</v>
      </c>
      <c r="F660" s="139"/>
      <c r="G660" s="138"/>
      <c r="H660" s="140" t="s">
        <v>494</v>
      </c>
      <c r="I660" s="284" t="str">
        <f>UPPER(Tableau1[[#This Row],[Lieu Naiss]])</f>
        <v/>
      </c>
      <c r="J660" s="139"/>
    </row>
    <row r="661" spans="2:10" s="55" customFormat="1" ht="17.149999999999999" customHeight="1" x14ac:dyDescent="0.25">
      <c r="B661" s="89">
        <v>647</v>
      </c>
      <c r="C661" s="137"/>
      <c r="D661" s="138" t="s">
        <v>494</v>
      </c>
      <c r="E661" s="138" t="s">
        <v>494</v>
      </c>
      <c r="F661" s="139"/>
      <c r="G661" s="138"/>
      <c r="H661" s="140" t="s">
        <v>494</v>
      </c>
      <c r="I661" s="284" t="str">
        <f>UPPER(Tableau1[[#This Row],[Lieu Naiss]])</f>
        <v/>
      </c>
      <c r="J661" s="139"/>
    </row>
    <row r="662" spans="2:10" s="55" customFormat="1" ht="17.149999999999999" customHeight="1" x14ac:dyDescent="0.25">
      <c r="B662" s="89">
        <v>648</v>
      </c>
      <c r="C662" s="137"/>
      <c r="D662" s="138" t="s">
        <v>494</v>
      </c>
      <c r="E662" s="138" t="s">
        <v>494</v>
      </c>
      <c r="F662" s="139"/>
      <c r="G662" s="138"/>
      <c r="H662" s="140" t="s">
        <v>494</v>
      </c>
      <c r="I662" s="284" t="str">
        <f>UPPER(Tableau1[[#This Row],[Lieu Naiss]])</f>
        <v/>
      </c>
      <c r="J662" s="139"/>
    </row>
    <row r="663" spans="2:10" s="55" customFormat="1" ht="17.149999999999999" customHeight="1" x14ac:dyDescent="0.25">
      <c r="B663" s="89">
        <v>649</v>
      </c>
      <c r="C663" s="137"/>
      <c r="D663" s="138" t="s">
        <v>494</v>
      </c>
      <c r="E663" s="138" t="s">
        <v>494</v>
      </c>
      <c r="F663" s="139"/>
      <c r="G663" s="138"/>
      <c r="H663" s="140" t="s">
        <v>494</v>
      </c>
      <c r="I663" s="284" t="str">
        <f>UPPER(Tableau1[[#This Row],[Lieu Naiss]])</f>
        <v/>
      </c>
      <c r="J663" s="139"/>
    </row>
    <row r="664" spans="2:10" s="55" customFormat="1" ht="17.149999999999999" customHeight="1" x14ac:dyDescent="0.25">
      <c r="B664" s="89">
        <v>650</v>
      </c>
      <c r="C664" s="137"/>
      <c r="D664" s="138" t="s">
        <v>494</v>
      </c>
      <c r="E664" s="138" t="s">
        <v>494</v>
      </c>
      <c r="F664" s="139"/>
      <c r="G664" s="138"/>
      <c r="H664" s="140" t="s">
        <v>494</v>
      </c>
      <c r="I664" s="284" t="str">
        <f>UPPER(Tableau1[[#This Row],[Lieu Naiss]])</f>
        <v/>
      </c>
      <c r="J664" s="139"/>
    </row>
    <row r="665" spans="2:10" s="55" customFormat="1" ht="17.149999999999999" customHeight="1" x14ac:dyDescent="0.25">
      <c r="B665" s="89">
        <v>651</v>
      </c>
      <c r="C665" s="137"/>
      <c r="D665" s="138" t="s">
        <v>494</v>
      </c>
      <c r="E665" s="138" t="s">
        <v>494</v>
      </c>
      <c r="F665" s="139"/>
      <c r="G665" s="138"/>
      <c r="H665" s="140" t="s">
        <v>494</v>
      </c>
      <c r="I665" s="284" t="str">
        <f>UPPER(Tableau1[[#This Row],[Lieu Naiss]])</f>
        <v/>
      </c>
      <c r="J665" s="139"/>
    </row>
    <row r="666" spans="2:10" s="55" customFormat="1" ht="17.149999999999999" customHeight="1" x14ac:dyDescent="0.25">
      <c r="B666" s="89">
        <v>652</v>
      </c>
      <c r="C666" s="137"/>
      <c r="D666" s="138" t="s">
        <v>494</v>
      </c>
      <c r="E666" s="138" t="s">
        <v>494</v>
      </c>
      <c r="F666" s="139"/>
      <c r="G666" s="138"/>
      <c r="H666" s="140" t="s">
        <v>494</v>
      </c>
      <c r="I666" s="284" t="str">
        <f>UPPER(Tableau1[[#This Row],[Lieu Naiss]])</f>
        <v/>
      </c>
      <c r="J666" s="139"/>
    </row>
    <row r="667" spans="2:10" s="55" customFormat="1" ht="17.149999999999999" customHeight="1" x14ac:dyDescent="0.25">
      <c r="B667" s="89">
        <v>653</v>
      </c>
      <c r="C667" s="137"/>
      <c r="D667" s="138" t="s">
        <v>494</v>
      </c>
      <c r="E667" s="138" t="s">
        <v>494</v>
      </c>
      <c r="F667" s="139"/>
      <c r="G667" s="138"/>
      <c r="H667" s="140" t="s">
        <v>494</v>
      </c>
      <c r="I667" s="284" t="str">
        <f>UPPER(Tableau1[[#This Row],[Lieu Naiss]])</f>
        <v/>
      </c>
      <c r="J667" s="139"/>
    </row>
    <row r="668" spans="2:10" s="55" customFormat="1" ht="17.149999999999999" customHeight="1" x14ac:dyDescent="0.25">
      <c r="B668" s="89">
        <v>654</v>
      </c>
      <c r="C668" s="137"/>
      <c r="D668" s="138" t="s">
        <v>494</v>
      </c>
      <c r="E668" s="138" t="s">
        <v>494</v>
      </c>
      <c r="F668" s="139"/>
      <c r="G668" s="138"/>
      <c r="H668" s="140" t="s">
        <v>494</v>
      </c>
      <c r="I668" s="284" t="str">
        <f>UPPER(Tableau1[[#This Row],[Lieu Naiss]])</f>
        <v/>
      </c>
      <c r="J668" s="139"/>
    </row>
    <row r="669" spans="2:10" s="55" customFormat="1" ht="17.149999999999999" customHeight="1" x14ac:dyDescent="0.25">
      <c r="B669" s="89">
        <v>655</v>
      </c>
      <c r="C669" s="137"/>
      <c r="D669" s="138" t="s">
        <v>494</v>
      </c>
      <c r="E669" s="138" t="s">
        <v>494</v>
      </c>
      <c r="F669" s="139"/>
      <c r="G669" s="138"/>
      <c r="H669" s="140" t="s">
        <v>494</v>
      </c>
      <c r="I669" s="284" t="str">
        <f>UPPER(Tableau1[[#This Row],[Lieu Naiss]])</f>
        <v/>
      </c>
      <c r="J669" s="139"/>
    </row>
    <row r="670" spans="2:10" s="55" customFormat="1" ht="17.149999999999999" customHeight="1" x14ac:dyDescent="0.25">
      <c r="B670" s="89">
        <v>656</v>
      </c>
      <c r="C670" s="137"/>
      <c r="D670" s="138" t="s">
        <v>494</v>
      </c>
      <c r="E670" s="138" t="s">
        <v>494</v>
      </c>
      <c r="F670" s="139"/>
      <c r="G670" s="138"/>
      <c r="H670" s="140" t="s">
        <v>494</v>
      </c>
      <c r="I670" s="284" t="str">
        <f>UPPER(Tableau1[[#This Row],[Lieu Naiss]])</f>
        <v/>
      </c>
      <c r="J670" s="139"/>
    </row>
    <row r="671" spans="2:10" s="55" customFormat="1" ht="17.149999999999999" customHeight="1" x14ac:dyDescent="0.25">
      <c r="B671" s="89">
        <v>657</v>
      </c>
      <c r="C671" s="137"/>
      <c r="D671" s="138" t="s">
        <v>494</v>
      </c>
      <c r="E671" s="138" t="s">
        <v>494</v>
      </c>
      <c r="F671" s="139"/>
      <c r="G671" s="138"/>
      <c r="H671" s="140" t="s">
        <v>494</v>
      </c>
      <c r="I671" s="284" t="str">
        <f>UPPER(Tableau1[[#This Row],[Lieu Naiss]])</f>
        <v/>
      </c>
      <c r="J671" s="139"/>
    </row>
    <row r="672" spans="2:10" s="55" customFormat="1" ht="17.149999999999999" customHeight="1" x14ac:dyDescent="0.25">
      <c r="B672" s="89">
        <v>658</v>
      </c>
      <c r="C672" s="137"/>
      <c r="D672" s="138" t="s">
        <v>494</v>
      </c>
      <c r="E672" s="138" t="s">
        <v>494</v>
      </c>
      <c r="F672" s="139"/>
      <c r="G672" s="138"/>
      <c r="H672" s="140" t="s">
        <v>494</v>
      </c>
      <c r="I672" s="284" t="str">
        <f>UPPER(Tableau1[[#This Row],[Lieu Naiss]])</f>
        <v/>
      </c>
      <c r="J672" s="139"/>
    </row>
    <row r="673" spans="2:10" s="55" customFormat="1" ht="17.149999999999999" customHeight="1" x14ac:dyDescent="0.25">
      <c r="B673" s="89">
        <v>659</v>
      </c>
      <c r="C673" s="137"/>
      <c r="D673" s="138" t="s">
        <v>494</v>
      </c>
      <c r="E673" s="138" t="s">
        <v>494</v>
      </c>
      <c r="F673" s="139"/>
      <c r="G673" s="138"/>
      <c r="H673" s="140" t="s">
        <v>494</v>
      </c>
      <c r="I673" s="284" t="str">
        <f>UPPER(Tableau1[[#This Row],[Lieu Naiss]])</f>
        <v/>
      </c>
      <c r="J673" s="139"/>
    </row>
    <row r="674" spans="2:10" s="55" customFormat="1" ht="17.149999999999999" customHeight="1" x14ac:dyDescent="0.25">
      <c r="B674" s="89">
        <v>660</v>
      </c>
      <c r="C674" s="137"/>
      <c r="D674" s="138" t="s">
        <v>494</v>
      </c>
      <c r="E674" s="138" t="s">
        <v>494</v>
      </c>
      <c r="F674" s="139"/>
      <c r="G674" s="138"/>
      <c r="H674" s="140" t="s">
        <v>494</v>
      </c>
      <c r="I674" s="284" t="str">
        <f>UPPER(Tableau1[[#This Row],[Lieu Naiss]])</f>
        <v/>
      </c>
      <c r="J674" s="139"/>
    </row>
    <row r="675" spans="2:10" s="55" customFormat="1" ht="17.149999999999999" customHeight="1" x14ac:dyDescent="0.25">
      <c r="B675" s="89">
        <v>661</v>
      </c>
      <c r="C675" s="137"/>
      <c r="D675" s="138" t="s">
        <v>494</v>
      </c>
      <c r="E675" s="138" t="s">
        <v>494</v>
      </c>
      <c r="F675" s="139"/>
      <c r="G675" s="138"/>
      <c r="H675" s="140" t="s">
        <v>494</v>
      </c>
      <c r="I675" s="284" t="str">
        <f>UPPER(Tableau1[[#This Row],[Lieu Naiss]])</f>
        <v/>
      </c>
      <c r="J675" s="139"/>
    </row>
    <row r="676" spans="2:10" s="55" customFormat="1" ht="17.149999999999999" customHeight="1" x14ac:dyDescent="0.25">
      <c r="B676" s="89">
        <v>662</v>
      </c>
      <c r="C676" s="137"/>
      <c r="D676" s="138" t="s">
        <v>494</v>
      </c>
      <c r="E676" s="138" t="s">
        <v>494</v>
      </c>
      <c r="F676" s="139"/>
      <c r="G676" s="138"/>
      <c r="H676" s="140" t="s">
        <v>494</v>
      </c>
      <c r="I676" s="284" t="str">
        <f>UPPER(Tableau1[[#This Row],[Lieu Naiss]])</f>
        <v/>
      </c>
      <c r="J676" s="139"/>
    </row>
    <row r="677" spans="2:10" s="55" customFormat="1" ht="17.149999999999999" customHeight="1" x14ac:dyDescent="0.25">
      <c r="B677" s="89">
        <v>663</v>
      </c>
      <c r="C677" s="137"/>
      <c r="D677" s="138" t="s">
        <v>494</v>
      </c>
      <c r="E677" s="138" t="s">
        <v>494</v>
      </c>
      <c r="F677" s="139"/>
      <c r="G677" s="138"/>
      <c r="H677" s="140" t="s">
        <v>494</v>
      </c>
      <c r="I677" s="284" t="str">
        <f>UPPER(Tableau1[[#This Row],[Lieu Naiss]])</f>
        <v/>
      </c>
      <c r="J677" s="139"/>
    </row>
    <row r="678" spans="2:10" s="55" customFormat="1" ht="17.149999999999999" customHeight="1" x14ac:dyDescent="0.25">
      <c r="B678" s="89">
        <v>664</v>
      </c>
      <c r="C678" s="137"/>
      <c r="D678" s="138" t="s">
        <v>494</v>
      </c>
      <c r="E678" s="138" t="s">
        <v>494</v>
      </c>
      <c r="F678" s="139"/>
      <c r="G678" s="138"/>
      <c r="H678" s="140" t="s">
        <v>494</v>
      </c>
      <c r="I678" s="284" t="str">
        <f>UPPER(Tableau1[[#This Row],[Lieu Naiss]])</f>
        <v/>
      </c>
      <c r="J678" s="139"/>
    </row>
    <row r="679" spans="2:10" s="55" customFormat="1" ht="17.149999999999999" customHeight="1" x14ac:dyDescent="0.25">
      <c r="B679" s="89">
        <v>665</v>
      </c>
      <c r="C679" s="137"/>
      <c r="D679" s="138" t="s">
        <v>494</v>
      </c>
      <c r="E679" s="138" t="s">
        <v>494</v>
      </c>
      <c r="F679" s="139"/>
      <c r="G679" s="138"/>
      <c r="H679" s="140" t="s">
        <v>494</v>
      </c>
      <c r="I679" s="284" t="str">
        <f>UPPER(Tableau1[[#This Row],[Lieu Naiss]])</f>
        <v/>
      </c>
      <c r="J679" s="139"/>
    </row>
    <row r="680" spans="2:10" s="55" customFormat="1" ht="17.149999999999999" customHeight="1" x14ac:dyDescent="0.25">
      <c r="B680" s="89">
        <v>666</v>
      </c>
      <c r="C680" s="137"/>
      <c r="D680" s="138" t="s">
        <v>494</v>
      </c>
      <c r="E680" s="138" t="s">
        <v>494</v>
      </c>
      <c r="F680" s="139"/>
      <c r="G680" s="138"/>
      <c r="H680" s="140" t="s">
        <v>494</v>
      </c>
      <c r="I680" s="284" t="str">
        <f>UPPER(Tableau1[[#This Row],[Lieu Naiss]])</f>
        <v/>
      </c>
      <c r="J680" s="139"/>
    </row>
    <row r="681" spans="2:10" s="55" customFormat="1" ht="17.149999999999999" customHeight="1" x14ac:dyDescent="0.25">
      <c r="B681" s="89">
        <v>667</v>
      </c>
      <c r="C681" s="137"/>
      <c r="D681" s="138" t="s">
        <v>494</v>
      </c>
      <c r="E681" s="138" t="s">
        <v>494</v>
      </c>
      <c r="F681" s="139"/>
      <c r="G681" s="138"/>
      <c r="H681" s="140" t="s">
        <v>494</v>
      </c>
      <c r="I681" s="284" t="str">
        <f>UPPER(Tableau1[[#This Row],[Lieu Naiss]])</f>
        <v/>
      </c>
      <c r="J681" s="139"/>
    </row>
    <row r="682" spans="2:10" s="55" customFormat="1" ht="17.149999999999999" customHeight="1" x14ac:dyDescent="0.25">
      <c r="B682" s="89">
        <v>668</v>
      </c>
      <c r="C682" s="137"/>
      <c r="D682" s="138" t="s">
        <v>494</v>
      </c>
      <c r="E682" s="138" t="s">
        <v>494</v>
      </c>
      <c r="F682" s="139"/>
      <c r="G682" s="138"/>
      <c r="H682" s="140" t="s">
        <v>494</v>
      </c>
      <c r="I682" s="284" t="str">
        <f>UPPER(Tableau1[[#This Row],[Lieu Naiss]])</f>
        <v/>
      </c>
      <c r="J682" s="139"/>
    </row>
    <row r="683" spans="2:10" s="55" customFormat="1" ht="17.149999999999999" customHeight="1" x14ac:dyDescent="0.25">
      <c r="B683" s="89">
        <v>669</v>
      </c>
      <c r="C683" s="137"/>
      <c r="D683" s="138" t="s">
        <v>494</v>
      </c>
      <c r="E683" s="138" t="s">
        <v>494</v>
      </c>
      <c r="F683" s="139"/>
      <c r="G683" s="138"/>
      <c r="H683" s="140" t="s">
        <v>494</v>
      </c>
      <c r="I683" s="284" t="str">
        <f>UPPER(Tableau1[[#This Row],[Lieu Naiss]])</f>
        <v/>
      </c>
      <c r="J683" s="139"/>
    </row>
    <row r="684" spans="2:10" s="55" customFormat="1" ht="17.149999999999999" customHeight="1" x14ac:dyDescent="0.25">
      <c r="B684" s="89">
        <v>670</v>
      </c>
      <c r="C684" s="137"/>
      <c r="D684" s="138" t="s">
        <v>494</v>
      </c>
      <c r="E684" s="138" t="s">
        <v>494</v>
      </c>
      <c r="F684" s="139"/>
      <c r="G684" s="138"/>
      <c r="H684" s="140" t="s">
        <v>494</v>
      </c>
      <c r="I684" s="284" t="str">
        <f>UPPER(Tableau1[[#This Row],[Lieu Naiss]])</f>
        <v/>
      </c>
      <c r="J684" s="139"/>
    </row>
    <row r="685" spans="2:10" s="55" customFormat="1" ht="17.149999999999999" customHeight="1" x14ac:dyDescent="0.25">
      <c r="B685" s="89">
        <v>671</v>
      </c>
      <c r="C685" s="137"/>
      <c r="D685" s="138" t="s">
        <v>494</v>
      </c>
      <c r="E685" s="138" t="s">
        <v>494</v>
      </c>
      <c r="F685" s="139"/>
      <c r="G685" s="138"/>
      <c r="H685" s="140" t="s">
        <v>494</v>
      </c>
      <c r="I685" s="284" t="str">
        <f>UPPER(Tableau1[[#This Row],[Lieu Naiss]])</f>
        <v/>
      </c>
      <c r="J685" s="139"/>
    </row>
    <row r="686" spans="2:10" s="55" customFormat="1" ht="17.149999999999999" customHeight="1" x14ac:dyDescent="0.25">
      <c r="B686" s="89">
        <v>672</v>
      </c>
      <c r="C686" s="137"/>
      <c r="D686" s="138" t="s">
        <v>494</v>
      </c>
      <c r="E686" s="138" t="s">
        <v>494</v>
      </c>
      <c r="F686" s="139"/>
      <c r="G686" s="138"/>
      <c r="H686" s="140" t="s">
        <v>494</v>
      </c>
      <c r="I686" s="284" t="str">
        <f>UPPER(Tableau1[[#This Row],[Lieu Naiss]])</f>
        <v/>
      </c>
      <c r="J686" s="139"/>
    </row>
    <row r="687" spans="2:10" s="55" customFormat="1" ht="17.149999999999999" customHeight="1" x14ac:dyDescent="0.25">
      <c r="B687" s="89">
        <v>673</v>
      </c>
      <c r="C687" s="137"/>
      <c r="D687" s="138" t="s">
        <v>494</v>
      </c>
      <c r="E687" s="138" t="s">
        <v>494</v>
      </c>
      <c r="F687" s="139"/>
      <c r="G687" s="138"/>
      <c r="H687" s="140" t="s">
        <v>494</v>
      </c>
      <c r="I687" s="284" t="str">
        <f>UPPER(Tableau1[[#This Row],[Lieu Naiss]])</f>
        <v/>
      </c>
      <c r="J687" s="139"/>
    </row>
    <row r="688" spans="2:10" s="55" customFormat="1" ht="17.149999999999999" customHeight="1" x14ac:dyDescent="0.25">
      <c r="B688" s="89">
        <v>674</v>
      </c>
      <c r="C688" s="137"/>
      <c r="D688" s="138" t="s">
        <v>494</v>
      </c>
      <c r="E688" s="138" t="s">
        <v>494</v>
      </c>
      <c r="F688" s="139"/>
      <c r="G688" s="138"/>
      <c r="H688" s="140" t="s">
        <v>494</v>
      </c>
      <c r="I688" s="284" t="str">
        <f>UPPER(Tableau1[[#This Row],[Lieu Naiss]])</f>
        <v/>
      </c>
      <c r="J688" s="139"/>
    </row>
    <row r="689" spans="2:10" s="55" customFormat="1" ht="17.149999999999999" customHeight="1" x14ac:dyDescent="0.25">
      <c r="B689" s="89">
        <v>675</v>
      </c>
      <c r="C689" s="137"/>
      <c r="D689" s="138" t="s">
        <v>494</v>
      </c>
      <c r="E689" s="138" t="s">
        <v>494</v>
      </c>
      <c r="F689" s="139"/>
      <c r="G689" s="138"/>
      <c r="H689" s="140" t="s">
        <v>494</v>
      </c>
      <c r="I689" s="284" t="str">
        <f>UPPER(Tableau1[[#This Row],[Lieu Naiss]])</f>
        <v/>
      </c>
      <c r="J689" s="139"/>
    </row>
    <row r="690" spans="2:10" s="55" customFormat="1" ht="17.149999999999999" customHeight="1" x14ac:dyDescent="0.25">
      <c r="B690" s="89">
        <v>676</v>
      </c>
      <c r="C690" s="137"/>
      <c r="D690" s="138" t="s">
        <v>494</v>
      </c>
      <c r="E690" s="138" t="s">
        <v>494</v>
      </c>
      <c r="F690" s="139"/>
      <c r="G690" s="138"/>
      <c r="H690" s="140" t="s">
        <v>494</v>
      </c>
      <c r="I690" s="284" t="str">
        <f>UPPER(Tableau1[[#This Row],[Lieu Naiss]])</f>
        <v/>
      </c>
      <c r="J690" s="139"/>
    </row>
    <row r="691" spans="2:10" s="55" customFormat="1" ht="17.149999999999999" customHeight="1" x14ac:dyDescent="0.25">
      <c r="B691" s="89">
        <v>677</v>
      </c>
      <c r="C691" s="137"/>
      <c r="D691" s="138" t="s">
        <v>494</v>
      </c>
      <c r="E691" s="138" t="s">
        <v>494</v>
      </c>
      <c r="F691" s="139"/>
      <c r="G691" s="138"/>
      <c r="H691" s="140" t="s">
        <v>494</v>
      </c>
      <c r="I691" s="284" t="str">
        <f>UPPER(Tableau1[[#This Row],[Lieu Naiss]])</f>
        <v/>
      </c>
      <c r="J691" s="139"/>
    </row>
    <row r="692" spans="2:10" s="55" customFormat="1" ht="17.149999999999999" customHeight="1" x14ac:dyDescent="0.25">
      <c r="B692" s="89">
        <v>678</v>
      </c>
      <c r="C692" s="137"/>
      <c r="D692" s="138" t="s">
        <v>494</v>
      </c>
      <c r="E692" s="138" t="s">
        <v>494</v>
      </c>
      <c r="F692" s="139"/>
      <c r="G692" s="138"/>
      <c r="H692" s="140" t="s">
        <v>494</v>
      </c>
      <c r="I692" s="284" t="str">
        <f>UPPER(Tableau1[[#This Row],[Lieu Naiss]])</f>
        <v/>
      </c>
      <c r="J692" s="139"/>
    </row>
    <row r="693" spans="2:10" s="55" customFormat="1" ht="17.149999999999999" customHeight="1" x14ac:dyDescent="0.25">
      <c r="B693" s="89">
        <v>679</v>
      </c>
      <c r="C693" s="137"/>
      <c r="D693" s="138" t="s">
        <v>494</v>
      </c>
      <c r="E693" s="138" t="s">
        <v>494</v>
      </c>
      <c r="F693" s="139"/>
      <c r="G693" s="138"/>
      <c r="H693" s="140" t="s">
        <v>494</v>
      </c>
      <c r="I693" s="284" t="str">
        <f>UPPER(Tableau1[[#This Row],[Lieu Naiss]])</f>
        <v/>
      </c>
      <c r="J693" s="139"/>
    </row>
    <row r="694" spans="2:10" s="55" customFormat="1" ht="17.149999999999999" customHeight="1" x14ac:dyDescent="0.25">
      <c r="B694" s="89">
        <v>680</v>
      </c>
      <c r="C694" s="137"/>
      <c r="D694" s="138" t="s">
        <v>494</v>
      </c>
      <c r="E694" s="138" t="s">
        <v>494</v>
      </c>
      <c r="F694" s="139"/>
      <c r="G694" s="138"/>
      <c r="H694" s="140" t="s">
        <v>494</v>
      </c>
      <c r="I694" s="284" t="str">
        <f>UPPER(Tableau1[[#This Row],[Lieu Naiss]])</f>
        <v/>
      </c>
      <c r="J694" s="139"/>
    </row>
    <row r="695" spans="2:10" s="55" customFormat="1" ht="17.149999999999999" customHeight="1" x14ac:dyDescent="0.25">
      <c r="B695" s="89">
        <v>681</v>
      </c>
      <c r="C695" s="137"/>
      <c r="D695" s="138" t="s">
        <v>494</v>
      </c>
      <c r="E695" s="138" t="s">
        <v>494</v>
      </c>
      <c r="F695" s="139"/>
      <c r="G695" s="138"/>
      <c r="H695" s="140" t="s">
        <v>494</v>
      </c>
      <c r="I695" s="284" t="str">
        <f>UPPER(Tableau1[[#This Row],[Lieu Naiss]])</f>
        <v/>
      </c>
      <c r="J695" s="139"/>
    </row>
    <row r="696" spans="2:10" s="55" customFormat="1" ht="17.149999999999999" customHeight="1" x14ac:dyDescent="0.25">
      <c r="B696" s="89">
        <v>682</v>
      </c>
      <c r="C696" s="137"/>
      <c r="D696" s="138" t="s">
        <v>494</v>
      </c>
      <c r="E696" s="138" t="s">
        <v>494</v>
      </c>
      <c r="F696" s="139"/>
      <c r="G696" s="138"/>
      <c r="H696" s="140" t="s">
        <v>494</v>
      </c>
      <c r="I696" s="284" t="str">
        <f>UPPER(Tableau1[[#This Row],[Lieu Naiss]])</f>
        <v/>
      </c>
      <c r="J696" s="139"/>
    </row>
    <row r="697" spans="2:10" s="55" customFormat="1" ht="17.149999999999999" customHeight="1" x14ac:dyDescent="0.25">
      <c r="B697" s="89">
        <v>683</v>
      </c>
      <c r="C697" s="137"/>
      <c r="D697" s="138" t="s">
        <v>494</v>
      </c>
      <c r="E697" s="138" t="s">
        <v>494</v>
      </c>
      <c r="F697" s="139"/>
      <c r="G697" s="138"/>
      <c r="H697" s="140" t="s">
        <v>494</v>
      </c>
      <c r="I697" s="284" t="str">
        <f>UPPER(Tableau1[[#This Row],[Lieu Naiss]])</f>
        <v/>
      </c>
      <c r="J697" s="139"/>
    </row>
    <row r="698" spans="2:10" s="55" customFormat="1" ht="17.149999999999999" customHeight="1" x14ac:dyDescent="0.25">
      <c r="B698" s="89">
        <v>684</v>
      </c>
      <c r="C698" s="137"/>
      <c r="D698" s="138" t="s">
        <v>494</v>
      </c>
      <c r="E698" s="138" t="s">
        <v>494</v>
      </c>
      <c r="F698" s="139"/>
      <c r="G698" s="138"/>
      <c r="H698" s="140" t="s">
        <v>494</v>
      </c>
      <c r="I698" s="284" t="str">
        <f>UPPER(Tableau1[[#This Row],[Lieu Naiss]])</f>
        <v/>
      </c>
      <c r="J698" s="139"/>
    </row>
    <row r="699" spans="2:10" s="55" customFormat="1" ht="17.149999999999999" customHeight="1" x14ac:dyDescent="0.25">
      <c r="B699" s="89">
        <v>685</v>
      </c>
      <c r="C699" s="137"/>
      <c r="D699" s="138" t="s">
        <v>494</v>
      </c>
      <c r="E699" s="138" t="s">
        <v>494</v>
      </c>
      <c r="F699" s="139"/>
      <c r="G699" s="138"/>
      <c r="H699" s="140" t="s">
        <v>494</v>
      </c>
      <c r="I699" s="284" t="str">
        <f>UPPER(Tableau1[[#This Row],[Lieu Naiss]])</f>
        <v/>
      </c>
      <c r="J699" s="139"/>
    </row>
    <row r="700" spans="2:10" s="55" customFormat="1" ht="17.149999999999999" customHeight="1" x14ac:dyDescent="0.25">
      <c r="B700" s="89">
        <v>686</v>
      </c>
      <c r="C700" s="137"/>
      <c r="D700" s="138" t="s">
        <v>494</v>
      </c>
      <c r="E700" s="138" t="s">
        <v>494</v>
      </c>
      <c r="F700" s="139"/>
      <c r="G700" s="138"/>
      <c r="H700" s="140" t="s">
        <v>494</v>
      </c>
      <c r="I700" s="284" t="str">
        <f>UPPER(Tableau1[[#This Row],[Lieu Naiss]])</f>
        <v/>
      </c>
      <c r="J700" s="139"/>
    </row>
    <row r="701" spans="2:10" s="55" customFormat="1" ht="17.149999999999999" customHeight="1" x14ac:dyDescent="0.25">
      <c r="B701" s="89">
        <v>687</v>
      </c>
      <c r="C701" s="137"/>
      <c r="D701" s="138" t="s">
        <v>494</v>
      </c>
      <c r="E701" s="138" t="s">
        <v>494</v>
      </c>
      <c r="F701" s="139"/>
      <c r="G701" s="138"/>
      <c r="H701" s="140" t="s">
        <v>494</v>
      </c>
      <c r="I701" s="284" t="str">
        <f>UPPER(Tableau1[[#This Row],[Lieu Naiss]])</f>
        <v/>
      </c>
      <c r="J701" s="139"/>
    </row>
    <row r="702" spans="2:10" s="55" customFormat="1" ht="17.149999999999999" customHeight="1" x14ac:dyDescent="0.25">
      <c r="B702" s="89">
        <v>688</v>
      </c>
      <c r="C702" s="137"/>
      <c r="D702" s="138" t="s">
        <v>494</v>
      </c>
      <c r="E702" s="138" t="s">
        <v>494</v>
      </c>
      <c r="F702" s="139"/>
      <c r="G702" s="138"/>
      <c r="H702" s="140" t="s">
        <v>494</v>
      </c>
      <c r="I702" s="284" t="str">
        <f>UPPER(Tableau1[[#This Row],[Lieu Naiss]])</f>
        <v/>
      </c>
      <c r="J702" s="139"/>
    </row>
    <row r="703" spans="2:10" s="55" customFormat="1" ht="17.149999999999999" customHeight="1" x14ac:dyDescent="0.25">
      <c r="B703" s="89">
        <v>689</v>
      </c>
      <c r="C703" s="137"/>
      <c r="D703" s="138" t="s">
        <v>494</v>
      </c>
      <c r="E703" s="138" t="s">
        <v>494</v>
      </c>
      <c r="F703" s="139"/>
      <c r="G703" s="138"/>
      <c r="H703" s="140" t="s">
        <v>494</v>
      </c>
      <c r="I703" s="284" t="str">
        <f>UPPER(Tableau1[[#This Row],[Lieu Naiss]])</f>
        <v/>
      </c>
      <c r="J703" s="139"/>
    </row>
    <row r="704" spans="2:10" s="55" customFormat="1" ht="17.149999999999999" customHeight="1" x14ac:dyDescent="0.25">
      <c r="B704" s="89">
        <v>690</v>
      </c>
      <c r="C704" s="137"/>
      <c r="D704" s="138" t="s">
        <v>494</v>
      </c>
      <c r="E704" s="138" t="s">
        <v>494</v>
      </c>
      <c r="F704" s="139"/>
      <c r="G704" s="138"/>
      <c r="H704" s="140" t="s">
        <v>494</v>
      </c>
      <c r="I704" s="284" t="str">
        <f>UPPER(Tableau1[[#This Row],[Lieu Naiss]])</f>
        <v/>
      </c>
      <c r="J704" s="139"/>
    </row>
    <row r="705" spans="2:10" s="55" customFormat="1" ht="17.149999999999999" customHeight="1" x14ac:dyDescent="0.25">
      <c r="B705" s="89">
        <v>691</v>
      </c>
      <c r="C705" s="137"/>
      <c r="D705" s="138" t="s">
        <v>494</v>
      </c>
      <c r="E705" s="138" t="s">
        <v>494</v>
      </c>
      <c r="F705" s="139"/>
      <c r="G705" s="138"/>
      <c r="H705" s="140" t="s">
        <v>494</v>
      </c>
      <c r="I705" s="284" t="str">
        <f>UPPER(Tableau1[[#This Row],[Lieu Naiss]])</f>
        <v/>
      </c>
      <c r="J705" s="139"/>
    </row>
    <row r="706" spans="2:10" s="55" customFormat="1" ht="17.149999999999999" customHeight="1" x14ac:dyDescent="0.25">
      <c r="B706" s="89">
        <v>692</v>
      </c>
      <c r="C706" s="137"/>
      <c r="D706" s="138" t="s">
        <v>494</v>
      </c>
      <c r="E706" s="138" t="s">
        <v>494</v>
      </c>
      <c r="F706" s="139"/>
      <c r="G706" s="138"/>
      <c r="H706" s="140" t="s">
        <v>494</v>
      </c>
      <c r="I706" s="284" t="str">
        <f>UPPER(Tableau1[[#This Row],[Lieu Naiss]])</f>
        <v/>
      </c>
      <c r="J706" s="139"/>
    </row>
    <row r="707" spans="2:10" s="55" customFormat="1" ht="17.149999999999999" customHeight="1" x14ac:dyDescent="0.25">
      <c r="B707" s="89">
        <v>693</v>
      </c>
      <c r="C707" s="137"/>
      <c r="D707" s="138" t="s">
        <v>494</v>
      </c>
      <c r="E707" s="138" t="s">
        <v>494</v>
      </c>
      <c r="F707" s="139"/>
      <c r="G707" s="138"/>
      <c r="H707" s="140" t="s">
        <v>494</v>
      </c>
      <c r="I707" s="284" t="str">
        <f>UPPER(Tableau1[[#This Row],[Lieu Naiss]])</f>
        <v/>
      </c>
      <c r="J707" s="139"/>
    </row>
    <row r="708" spans="2:10" s="55" customFormat="1" ht="17.149999999999999" customHeight="1" x14ac:dyDescent="0.25">
      <c r="B708" s="89">
        <v>694</v>
      </c>
      <c r="C708" s="137"/>
      <c r="D708" s="138" t="s">
        <v>494</v>
      </c>
      <c r="E708" s="138" t="s">
        <v>494</v>
      </c>
      <c r="F708" s="139"/>
      <c r="G708" s="138"/>
      <c r="H708" s="140" t="s">
        <v>494</v>
      </c>
      <c r="I708" s="284" t="str">
        <f>UPPER(Tableau1[[#This Row],[Lieu Naiss]])</f>
        <v/>
      </c>
      <c r="J708" s="139"/>
    </row>
    <row r="709" spans="2:10" s="55" customFormat="1" ht="17.149999999999999" customHeight="1" x14ac:dyDescent="0.25">
      <c r="B709" s="89">
        <v>695</v>
      </c>
      <c r="C709" s="137"/>
      <c r="D709" s="138" t="s">
        <v>494</v>
      </c>
      <c r="E709" s="138" t="s">
        <v>494</v>
      </c>
      <c r="F709" s="139"/>
      <c r="G709" s="138"/>
      <c r="H709" s="140" t="s">
        <v>494</v>
      </c>
      <c r="I709" s="284" t="str">
        <f>UPPER(Tableau1[[#This Row],[Lieu Naiss]])</f>
        <v/>
      </c>
      <c r="J709" s="139"/>
    </row>
    <row r="710" spans="2:10" s="55" customFormat="1" ht="17.149999999999999" customHeight="1" x14ac:dyDescent="0.25">
      <c r="B710" s="89">
        <v>696</v>
      </c>
      <c r="C710" s="137"/>
      <c r="D710" s="138" t="s">
        <v>494</v>
      </c>
      <c r="E710" s="138" t="s">
        <v>494</v>
      </c>
      <c r="F710" s="139"/>
      <c r="G710" s="138"/>
      <c r="H710" s="140" t="s">
        <v>494</v>
      </c>
      <c r="I710" s="284" t="str">
        <f>UPPER(Tableau1[[#This Row],[Lieu Naiss]])</f>
        <v/>
      </c>
      <c r="J710" s="139"/>
    </row>
    <row r="711" spans="2:10" s="55" customFormat="1" ht="17.149999999999999" customHeight="1" x14ac:dyDescent="0.25">
      <c r="B711" s="89">
        <v>697</v>
      </c>
      <c r="C711" s="137"/>
      <c r="D711" s="138" t="s">
        <v>494</v>
      </c>
      <c r="E711" s="138" t="s">
        <v>494</v>
      </c>
      <c r="F711" s="139"/>
      <c r="G711" s="138"/>
      <c r="H711" s="140" t="s">
        <v>494</v>
      </c>
      <c r="I711" s="284" t="str">
        <f>UPPER(Tableau1[[#This Row],[Lieu Naiss]])</f>
        <v/>
      </c>
      <c r="J711" s="139"/>
    </row>
    <row r="712" spans="2:10" s="55" customFormat="1" ht="17.149999999999999" customHeight="1" x14ac:dyDescent="0.25">
      <c r="B712" s="89">
        <v>698</v>
      </c>
      <c r="C712" s="137"/>
      <c r="D712" s="138" t="s">
        <v>494</v>
      </c>
      <c r="E712" s="138" t="s">
        <v>494</v>
      </c>
      <c r="F712" s="139"/>
      <c r="G712" s="138"/>
      <c r="H712" s="140" t="s">
        <v>494</v>
      </c>
      <c r="I712" s="284" t="str">
        <f>UPPER(Tableau1[[#This Row],[Lieu Naiss]])</f>
        <v/>
      </c>
      <c r="J712" s="139"/>
    </row>
    <row r="713" spans="2:10" s="55" customFormat="1" ht="17.149999999999999" customHeight="1" x14ac:dyDescent="0.25">
      <c r="B713" s="89">
        <v>699</v>
      </c>
      <c r="C713" s="137"/>
      <c r="D713" s="138" t="s">
        <v>494</v>
      </c>
      <c r="E713" s="138" t="s">
        <v>494</v>
      </c>
      <c r="F713" s="139"/>
      <c r="G713" s="138"/>
      <c r="H713" s="140" t="s">
        <v>494</v>
      </c>
      <c r="I713" s="284" t="str">
        <f>UPPER(Tableau1[[#This Row],[Lieu Naiss]])</f>
        <v/>
      </c>
      <c r="J713" s="139"/>
    </row>
    <row r="714" spans="2:10" s="55" customFormat="1" ht="17.149999999999999" customHeight="1" x14ac:dyDescent="0.25">
      <c r="B714" s="89">
        <v>700</v>
      </c>
      <c r="C714" s="137"/>
      <c r="D714" s="138" t="s">
        <v>494</v>
      </c>
      <c r="E714" s="138" t="s">
        <v>494</v>
      </c>
      <c r="F714" s="139"/>
      <c r="G714" s="138"/>
      <c r="H714" s="140" t="s">
        <v>494</v>
      </c>
      <c r="I714" s="284" t="str">
        <f>UPPER(Tableau1[[#This Row],[Lieu Naiss]])</f>
        <v/>
      </c>
      <c r="J714" s="139"/>
    </row>
    <row r="715" spans="2:10" s="55" customFormat="1" ht="17.149999999999999" customHeight="1" x14ac:dyDescent="0.25">
      <c r="B715" s="89">
        <v>701</v>
      </c>
      <c r="C715" s="137"/>
      <c r="D715" s="138" t="s">
        <v>494</v>
      </c>
      <c r="E715" s="138" t="s">
        <v>494</v>
      </c>
      <c r="F715" s="139"/>
      <c r="G715" s="138"/>
      <c r="H715" s="140" t="s">
        <v>494</v>
      </c>
      <c r="I715" s="284" t="str">
        <f>UPPER(Tableau1[[#This Row],[Lieu Naiss]])</f>
        <v/>
      </c>
      <c r="J715" s="139"/>
    </row>
    <row r="716" spans="2:10" s="55" customFormat="1" ht="17.149999999999999" customHeight="1" x14ac:dyDescent="0.25">
      <c r="B716" s="89">
        <v>702</v>
      </c>
      <c r="C716" s="137"/>
      <c r="D716" s="138" t="s">
        <v>494</v>
      </c>
      <c r="E716" s="138" t="s">
        <v>494</v>
      </c>
      <c r="F716" s="139"/>
      <c r="G716" s="138"/>
      <c r="H716" s="140" t="s">
        <v>494</v>
      </c>
      <c r="I716" s="284" t="str">
        <f>UPPER(Tableau1[[#This Row],[Lieu Naiss]])</f>
        <v/>
      </c>
      <c r="J716" s="139"/>
    </row>
    <row r="717" spans="2:10" s="55" customFormat="1" ht="17.149999999999999" customHeight="1" x14ac:dyDescent="0.25">
      <c r="B717" s="89">
        <v>703</v>
      </c>
      <c r="C717" s="137"/>
      <c r="D717" s="138" t="s">
        <v>494</v>
      </c>
      <c r="E717" s="138" t="s">
        <v>494</v>
      </c>
      <c r="F717" s="139"/>
      <c r="G717" s="138"/>
      <c r="H717" s="140" t="s">
        <v>494</v>
      </c>
      <c r="I717" s="284" t="str">
        <f>UPPER(Tableau1[[#This Row],[Lieu Naiss]])</f>
        <v/>
      </c>
      <c r="J717" s="139"/>
    </row>
    <row r="718" spans="2:10" s="55" customFormat="1" ht="17.149999999999999" customHeight="1" x14ac:dyDescent="0.25">
      <c r="B718" s="89">
        <v>704</v>
      </c>
      <c r="C718" s="137"/>
      <c r="D718" s="138" t="s">
        <v>494</v>
      </c>
      <c r="E718" s="138" t="s">
        <v>494</v>
      </c>
      <c r="F718" s="139"/>
      <c r="G718" s="138"/>
      <c r="H718" s="140" t="s">
        <v>494</v>
      </c>
      <c r="I718" s="284" t="str">
        <f>UPPER(Tableau1[[#This Row],[Lieu Naiss]])</f>
        <v/>
      </c>
      <c r="J718" s="139"/>
    </row>
    <row r="719" spans="2:10" s="55" customFormat="1" ht="17.149999999999999" customHeight="1" x14ac:dyDescent="0.25">
      <c r="B719" s="89">
        <v>705</v>
      </c>
      <c r="C719" s="137"/>
      <c r="D719" s="138" t="s">
        <v>494</v>
      </c>
      <c r="E719" s="138" t="s">
        <v>494</v>
      </c>
      <c r="F719" s="139"/>
      <c r="G719" s="138"/>
      <c r="H719" s="140" t="s">
        <v>494</v>
      </c>
      <c r="I719" s="284" t="str">
        <f>UPPER(Tableau1[[#This Row],[Lieu Naiss]])</f>
        <v/>
      </c>
      <c r="J719" s="139"/>
    </row>
    <row r="720" spans="2:10" s="55" customFormat="1" ht="17.149999999999999" customHeight="1" x14ac:dyDescent="0.25">
      <c r="B720" s="89">
        <v>706</v>
      </c>
      <c r="C720" s="137"/>
      <c r="D720" s="138" t="s">
        <v>494</v>
      </c>
      <c r="E720" s="138" t="s">
        <v>494</v>
      </c>
      <c r="F720" s="139"/>
      <c r="G720" s="138"/>
      <c r="H720" s="140" t="s">
        <v>494</v>
      </c>
      <c r="I720" s="284" t="str">
        <f>UPPER(Tableau1[[#This Row],[Lieu Naiss]])</f>
        <v/>
      </c>
      <c r="J720" s="139"/>
    </row>
    <row r="721" spans="2:10" s="55" customFormat="1" ht="17.149999999999999" customHeight="1" x14ac:dyDescent="0.25">
      <c r="B721" s="89">
        <v>707</v>
      </c>
      <c r="C721" s="137"/>
      <c r="D721" s="138" t="s">
        <v>494</v>
      </c>
      <c r="E721" s="138" t="s">
        <v>494</v>
      </c>
      <c r="F721" s="139"/>
      <c r="G721" s="138"/>
      <c r="H721" s="140" t="s">
        <v>494</v>
      </c>
      <c r="I721" s="284" t="str">
        <f>UPPER(Tableau1[[#This Row],[Lieu Naiss]])</f>
        <v/>
      </c>
      <c r="J721" s="139"/>
    </row>
    <row r="722" spans="2:10" s="55" customFormat="1" ht="17.149999999999999" customHeight="1" x14ac:dyDescent="0.25">
      <c r="B722" s="89">
        <v>708</v>
      </c>
      <c r="C722" s="137"/>
      <c r="D722" s="138" t="s">
        <v>494</v>
      </c>
      <c r="E722" s="138" t="s">
        <v>494</v>
      </c>
      <c r="F722" s="139"/>
      <c r="G722" s="138"/>
      <c r="H722" s="140" t="s">
        <v>494</v>
      </c>
      <c r="I722" s="284" t="str">
        <f>UPPER(Tableau1[[#This Row],[Lieu Naiss]])</f>
        <v/>
      </c>
      <c r="J722" s="139"/>
    </row>
    <row r="723" spans="2:10" s="55" customFormat="1" ht="17.149999999999999" customHeight="1" x14ac:dyDescent="0.25">
      <c r="B723" s="89">
        <v>709</v>
      </c>
      <c r="C723" s="137"/>
      <c r="D723" s="138" t="s">
        <v>494</v>
      </c>
      <c r="E723" s="138" t="s">
        <v>494</v>
      </c>
      <c r="F723" s="139"/>
      <c r="G723" s="138"/>
      <c r="H723" s="140" t="s">
        <v>494</v>
      </c>
      <c r="I723" s="284" t="str">
        <f>UPPER(Tableau1[[#This Row],[Lieu Naiss]])</f>
        <v/>
      </c>
      <c r="J723" s="139"/>
    </row>
    <row r="724" spans="2:10" s="55" customFormat="1" ht="17.149999999999999" customHeight="1" x14ac:dyDescent="0.25">
      <c r="B724" s="89">
        <v>710</v>
      </c>
      <c r="C724" s="137"/>
      <c r="D724" s="138" t="s">
        <v>494</v>
      </c>
      <c r="E724" s="138" t="s">
        <v>494</v>
      </c>
      <c r="F724" s="139"/>
      <c r="G724" s="138"/>
      <c r="H724" s="140" t="s">
        <v>494</v>
      </c>
      <c r="I724" s="284" t="str">
        <f>UPPER(Tableau1[[#This Row],[Lieu Naiss]])</f>
        <v/>
      </c>
      <c r="J724" s="139"/>
    </row>
    <row r="725" spans="2:10" s="55" customFormat="1" ht="17.149999999999999" customHeight="1" x14ac:dyDescent="0.25">
      <c r="B725" s="89">
        <v>711</v>
      </c>
      <c r="C725" s="137"/>
      <c r="D725" s="138" t="s">
        <v>494</v>
      </c>
      <c r="E725" s="138" t="s">
        <v>494</v>
      </c>
      <c r="F725" s="139"/>
      <c r="G725" s="138"/>
      <c r="H725" s="140" t="s">
        <v>494</v>
      </c>
      <c r="I725" s="284" t="str">
        <f>UPPER(Tableau1[[#This Row],[Lieu Naiss]])</f>
        <v/>
      </c>
      <c r="J725" s="139"/>
    </row>
    <row r="726" spans="2:10" s="55" customFormat="1" ht="17.149999999999999" customHeight="1" x14ac:dyDescent="0.25">
      <c r="B726" s="89">
        <v>712</v>
      </c>
      <c r="C726" s="137"/>
      <c r="D726" s="138" t="s">
        <v>494</v>
      </c>
      <c r="E726" s="138" t="s">
        <v>494</v>
      </c>
      <c r="F726" s="139"/>
      <c r="G726" s="138"/>
      <c r="H726" s="140" t="s">
        <v>494</v>
      </c>
      <c r="I726" s="284" t="str">
        <f>UPPER(Tableau1[[#This Row],[Lieu Naiss]])</f>
        <v/>
      </c>
      <c r="J726" s="139"/>
    </row>
    <row r="727" spans="2:10" s="55" customFormat="1" ht="17.149999999999999" customHeight="1" x14ac:dyDescent="0.25">
      <c r="B727" s="89">
        <v>713</v>
      </c>
      <c r="C727" s="137"/>
      <c r="D727" s="138" t="s">
        <v>494</v>
      </c>
      <c r="E727" s="138" t="s">
        <v>494</v>
      </c>
      <c r="F727" s="139"/>
      <c r="G727" s="138"/>
      <c r="H727" s="140" t="s">
        <v>494</v>
      </c>
      <c r="I727" s="284" t="str">
        <f>UPPER(Tableau1[[#This Row],[Lieu Naiss]])</f>
        <v/>
      </c>
      <c r="J727" s="139"/>
    </row>
    <row r="728" spans="2:10" s="55" customFormat="1" ht="17.149999999999999" customHeight="1" x14ac:dyDescent="0.25">
      <c r="B728" s="89">
        <v>714</v>
      </c>
      <c r="C728" s="137"/>
      <c r="D728" s="138" t="s">
        <v>494</v>
      </c>
      <c r="E728" s="138" t="s">
        <v>494</v>
      </c>
      <c r="F728" s="139"/>
      <c r="G728" s="138"/>
      <c r="H728" s="140" t="s">
        <v>494</v>
      </c>
      <c r="I728" s="284" t="str">
        <f>UPPER(Tableau1[[#This Row],[Lieu Naiss]])</f>
        <v/>
      </c>
      <c r="J728" s="139"/>
    </row>
    <row r="729" spans="2:10" s="55" customFormat="1" ht="17.149999999999999" customHeight="1" x14ac:dyDescent="0.25">
      <c r="B729" s="89">
        <v>715</v>
      </c>
      <c r="C729" s="137"/>
      <c r="D729" s="138" t="s">
        <v>494</v>
      </c>
      <c r="E729" s="138" t="s">
        <v>494</v>
      </c>
      <c r="F729" s="139"/>
      <c r="G729" s="138"/>
      <c r="H729" s="140" t="s">
        <v>494</v>
      </c>
      <c r="I729" s="284" t="str">
        <f>UPPER(Tableau1[[#This Row],[Lieu Naiss]])</f>
        <v/>
      </c>
      <c r="J729" s="139"/>
    </row>
    <row r="730" spans="2:10" s="55" customFormat="1" ht="17.149999999999999" customHeight="1" x14ac:dyDescent="0.25">
      <c r="B730" s="89">
        <v>716</v>
      </c>
      <c r="C730" s="137"/>
      <c r="D730" s="138" t="s">
        <v>494</v>
      </c>
      <c r="E730" s="138" t="s">
        <v>494</v>
      </c>
      <c r="F730" s="139"/>
      <c r="G730" s="138"/>
      <c r="H730" s="140" t="s">
        <v>494</v>
      </c>
      <c r="I730" s="284" t="str">
        <f>UPPER(Tableau1[[#This Row],[Lieu Naiss]])</f>
        <v/>
      </c>
      <c r="J730" s="139"/>
    </row>
    <row r="731" spans="2:10" s="55" customFormat="1" ht="17.149999999999999" customHeight="1" x14ac:dyDescent="0.25">
      <c r="B731" s="89">
        <v>717</v>
      </c>
      <c r="C731" s="137"/>
      <c r="D731" s="138" t="s">
        <v>494</v>
      </c>
      <c r="E731" s="138" t="s">
        <v>494</v>
      </c>
      <c r="F731" s="139"/>
      <c r="G731" s="138"/>
      <c r="H731" s="140" t="s">
        <v>494</v>
      </c>
      <c r="I731" s="284" t="str">
        <f>UPPER(Tableau1[[#This Row],[Lieu Naiss]])</f>
        <v/>
      </c>
      <c r="J731" s="139"/>
    </row>
    <row r="732" spans="2:10" s="55" customFormat="1" ht="17.149999999999999" customHeight="1" x14ac:dyDescent="0.25">
      <c r="B732" s="89">
        <v>718</v>
      </c>
      <c r="C732" s="137"/>
      <c r="D732" s="138" t="s">
        <v>494</v>
      </c>
      <c r="E732" s="138" t="s">
        <v>494</v>
      </c>
      <c r="F732" s="139"/>
      <c r="G732" s="138"/>
      <c r="H732" s="140" t="s">
        <v>494</v>
      </c>
      <c r="I732" s="284" t="str">
        <f>UPPER(Tableau1[[#This Row],[Lieu Naiss]])</f>
        <v/>
      </c>
      <c r="J732" s="139"/>
    </row>
    <row r="733" spans="2:10" s="55" customFormat="1" ht="17.149999999999999" customHeight="1" x14ac:dyDescent="0.25">
      <c r="B733" s="89">
        <v>719</v>
      </c>
      <c r="C733" s="137"/>
      <c r="D733" s="138" t="s">
        <v>494</v>
      </c>
      <c r="E733" s="138" t="s">
        <v>494</v>
      </c>
      <c r="F733" s="139"/>
      <c r="G733" s="138"/>
      <c r="H733" s="140" t="s">
        <v>494</v>
      </c>
      <c r="I733" s="284" t="str">
        <f>UPPER(Tableau1[[#This Row],[Lieu Naiss]])</f>
        <v/>
      </c>
      <c r="J733" s="139"/>
    </row>
    <row r="734" spans="2:10" s="55" customFormat="1" ht="17.149999999999999" customHeight="1" x14ac:dyDescent="0.25">
      <c r="B734" s="89">
        <v>720</v>
      </c>
      <c r="C734" s="137"/>
      <c r="D734" s="138" t="s">
        <v>494</v>
      </c>
      <c r="E734" s="138" t="s">
        <v>494</v>
      </c>
      <c r="F734" s="139"/>
      <c r="G734" s="138"/>
      <c r="H734" s="140" t="s">
        <v>494</v>
      </c>
      <c r="I734" s="284" t="str">
        <f>UPPER(Tableau1[[#This Row],[Lieu Naiss]])</f>
        <v/>
      </c>
      <c r="J734" s="139"/>
    </row>
    <row r="735" spans="2:10" s="55" customFormat="1" ht="17.149999999999999" customHeight="1" x14ac:dyDescent="0.25">
      <c r="B735" s="89">
        <v>721</v>
      </c>
      <c r="C735" s="137"/>
      <c r="D735" s="138" t="s">
        <v>494</v>
      </c>
      <c r="E735" s="138" t="s">
        <v>494</v>
      </c>
      <c r="F735" s="139"/>
      <c r="G735" s="138"/>
      <c r="H735" s="140" t="s">
        <v>494</v>
      </c>
      <c r="I735" s="284" t="str">
        <f>UPPER(Tableau1[[#This Row],[Lieu Naiss]])</f>
        <v/>
      </c>
      <c r="J735" s="139"/>
    </row>
    <row r="736" spans="2:10" s="55" customFormat="1" ht="17.149999999999999" customHeight="1" x14ac:dyDescent="0.25">
      <c r="B736" s="89">
        <v>722</v>
      </c>
      <c r="C736" s="137"/>
      <c r="D736" s="138" t="s">
        <v>494</v>
      </c>
      <c r="E736" s="138" t="s">
        <v>494</v>
      </c>
      <c r="F736" s="139"/>
      <c r="G736" s="138"/>
      <c r="H736" s="140" t="s">
        <v>494</v>
      </c>
      <c r="I736" s="284" t="str">
        <f>UPPER(Tableau1[[#This Row],[Lieu Naiss]])</f>
        <v/>
      </c>
      <c r="J736" s="139"/>
    </row>
    <row r="737" spans="2:10" s="55" customFormat="1" ht="17.149999999999999" customHeight="1" x14ac:dyDescent="0.25">
      <c r="B737" s="89">
        <v>723</v>
      </c>
      <c r="C737" s="137"/>
      <c r="D737" s="138" t="s">
        <v>494</v>
      </c>
      <c r="E737" s="138" t="s">
        <v>494</v>
      </c>
      <c r="F737" s="139"/>
      <c r="G737" s="138"/>
      <c r="H737" s="140" t="s">
        <v>494</v>
      </c>
      <c r="I737" s="284" t="str">
        <f>UPPER(Tableau1[[#This Row],[Lieu Naiss]])</f>
        <v/>
      </c>
      <c r="J737" s="139"/>
    </row>
    <row r="738" spans="2:10" s="55" customFormat="1" ht="17.149999999999999" customHeight="1" x14ac:dyDescent="0.25">
      <c r="B738" s="89">
        <v>724</v>
      </c>
      <c r="C738" s="137"/>
      <c r="D738" s="138" t="s">
        <v>494</v>
      </c>
      <c r="E738" s="138" t="s">
        <v>494</v>
      </c>
      <c r="F738" s="139"/>
      <c r="G738" s="138"/>
      <c r="H738" s="140" t="s">
        <v>494</v>
      </c>
      <c r="I738" s="284" t="str">
        <f>UPPER(Tableau1[[#This Row],[Lieu Naiss]])</f>
        <v/>
      </c>
      <c r="J738" s="139"/>
    </row>
    <row r="739" spans="2:10" s="55" customFormat="1" ht="17.149999999999999" customHeight="1" x14ac:dyDescent="0.25">
      <c r="B739" s="89">
        <v>725</v>
      </c>
      <c r="C739" s="137"/>
      <c r="D739" s="138" t="s">
        <v>494</v>
      </c>
      <c r="E739" s="138" t="s">
        <v>494</v>
      </c>
      <c r="F739" s="139"/>
      <c r="G739" s="138"/>
      <c r="H739" s="140" t="s">
        <v>494</v>
      </c>
      <c r="I739" s="284" t="str">
        <f>UPPER(Tableau1[[#This Row],[Lieu Naiss]])</f>
        <v/>
      </c>
      <c r="J739" s="139"/>
    </row>
    <row r="740" spans="2:10" s="55" customFormat="1" ht="17.149999999999999" customHeight="1" x14ac:dyDescent="0.25">
      <c r="B740" s="89">
        <v>726</v>
      </c>
      <c r="C740" s="137"/>
      <c r="D740" s="138" t="s">
        <v>494</v>
      </c>
      <c r="E740" s="138" t="s">
        <v>494</v>
      </c>
      <c r="F740" s="139"/>
      <c r="G740" s="138"/>
      <c r="H740" s="140" t="s">
        <v>494</v>
      </c>
      <c r="I740" s="284" t="str">
        <f>UPPER(Tableau1[[#This Row],[Lieu Naiss]])</f>
        <v/>
      </c>
      <c r="J740" s="139"/>
    </row>
    <row r="741" spans="2:10" s="55" customFormat="1" ht="17.149999999999999" customHeight="1" x14ac:dyDescent="0.25">
      <c r="B741" s="89">
        <v>727</v>
      </c>
      <c r="C741" s="137"/>
      <c r="D741" s="138" t="s">
        <v>494</v>
      </c>
      <c r="E741" s="138" t="s">
        <v>494</v>
      </c>
      <c r="F741" s="139"/>
      <c r="G741" s="138"/>
      <c r="H741" s="140" t="s">
        <v>494</v>
      </c>
      <c r="I741" s="284" t="str">
        <f>UPPER(Tableau1[[#This Row],[Lieu Naiss]])</f>
        <v/>
      </c>
      <c r="J741" s="139"/>
    </row>
    <row r="742" spans="2:10" s="55" customFormat="1" ht="17.149999999999999" customHeight="1" x14ac:dyDescent="0.25">
      <c r="B742" s="89">
        <v>728</v>
      </c>
      <c r="C742" s="137"/>
      <c r="D742" s="138" t="s">
        <v>494</v>
      </c>
      <c r="E742" s="138" t="s">
        <v>494</v>
      </c>
      <c r="F742" s="139"/>
      <c r="G742" s="138"/>
      <c r="H742" s="140" t="s">
        <v>494</v>
      </c>
      <c r="I742" s="284" t="str">
        <f>UPPER(Tableau1[[#This Row],[Lieu Naiss]])</f>
        <v/>
      </c>
      <c r="J742" s="139"/>
    </row>
    <row r="743" spans="2:10" s="55" customFormat="1" ht="17.149999999999999" customHeight="1" x14ac:dyDescent="0.25">
      <c r="B743" s="89">
        <v>729</v>
      </c>
      <c r="C743" s="137"/>
      <c r="D743" s="138" t="s">
        <v>494</v>
      </c>
      <c r="E743" s="138" t="s">
        <v>494</v>
      </c>
      <c r="F743" s="139"/>
      <c r="G743" s="138"/>
      <c r="H743" s="140" t="s">
        <v>494</v>
      </c>
      <c r="I743" s="284" t="str">
        <f>UPPER(Tableau1[[#This Row],[Lieu Naiss]])</f>
        <v/>
      </c>
      <c r="J743" s="139"/>
    </row>
    <row r="744" spans="2:10" s="55" customFormat="1" ht="17.149999999999999" customHeight="1" x14ac:dyDescent="0.25">
      <c r="B744" s="89">
        <v>730</v>
      </c>
      <c r="C744" s="137"/>
      <c r="D744" s="138" t="s">
        <v>494</v>
      </c>
      <c r="E744" s="138" t="s">
        <v>494</v>
      </c>
      <c r="F744" s="139"/>
      <c r="G744" s="138"/>
      <c r="H744" s="140" t="s">
        <v>494</v>
      </c>
      <c r="I744" s="284" t="str">
        <f>UPPER(Tableau1[[#This Row],[Lieu Naiss]])</f>
        <v/>
      </c>
      <c r="J744" s="139"/>
    </row>
    <row r="745" spans="2:10" s="55" customFormat="1" ht="17.149999999999999" customHeight="1" x14ac:dyDescent="0.25">
      <c r="B745" s="89">
        <v>731</v>
      </c>
      <c r="C745" s="137"/>
      <c r="D745" s="138" t="s">
        <v>494</v>
      </c>
      <c r="E745" s="138" t="s">
        <v>494</v>
      </c>
      <c r="F745" s="139"/>
      <c r="G745" s="138"/>
      <c r="H745" s="140" t="s">
        <v>494</v>
      </c>
      <c r="I745" s="284" t="str">
        <f>UPPER(Tableau1[[#This Row],[Lieu Naiss]])</f>
        <v/>
      </c>
      <c r="J745" s="139"/>
    </row>
    <row r="746" spans="2:10" s="55" customFormat="1" ht="17.149999999999999" customHeight="1" x14ac:dyDescent="0.25">
      <c r="B746" s="89">
        <v>732</v>
      </c>
      <c r="C746" s="137"/>
      <c r="D746" s="138" t="s">
        <v>494</v>
      </c>
      <c r="E746" s="138" t="s">
        <v>494</v>
      </c>
      <c r="F746" s="139"/>
      <c r="G746" s="138"/>
      <c r="H746" s="140" t="s">
        <v>494</v>
      </c>
      <c r="I746" s="284" t="str">
        <f>UPPER(Tableau1[[#This Row],[Lieu Naiss]])</f>
        <v/>
      </c>
      <c r="J746" s="139"/>
    </row>
    <row r="747" spans="2:10" s="55" customFormat="1" ht="17.149999999999999" customHeight="1" x14ac:dyDescent="0.25">
      <c r="B747" s="89">
        <v>733</v>
      </c>
      <c r="C747" s="137"/>
      <c r="D747" s="138" t="s">
        <v>494</v>
      </c>
      <c r="E747" s="138" t="s">
        <v>494</v>
      </c>
      <c r="F747" s="139"/>
      <c r="G747" s="138"/>
      <c r="H747" s="140" t="s">
        <v>494</v>
      </c>
      <c r="I747" s="284" t="str">
        <f>UPPER(Tableau1[[#This Row],[Lieu Naiss]])</f>
        <v/>
      </c>
      <c r="J747" s="139"/>
    </row>
    <row r="748" spans="2:10" s="55" customFormat="1" ht="17.149999999999999" customHeight="1" x14ac:dyDescent="0.25">
      <c r="B748" s="89">
        <v>734</v>
      </c>
      <c r="C748" s="137"/>
      <c r="D748" s="138" t="s">
        <v>494</v>
      </c>
      <c r="E748" s="138" t="s">
        <v>494</v>
      </c>
      <c r="F748" s="139"/>
      <c r="G748" s="138"/>
      <c r="H748" s="140" t="s">
        <v>494</v>
      </c>
      <c r="I748" s="284" t="str">
        <f>UPPER(Tableau1[[#This Row],[Lieu Naiss]])</f>
        <v/>
      </c>
      <c r="J748" s="139"/>
    </row>
    <row r="749" spans="2:10" s="55" customFormat="1" ht="17.149999999999999" customHeight="1" x14ac:dyDescent="0.25">
      <c r="B749" s="89">
        <v>735</v>
      </c>
      <c r="C749" s="137"/>
      <c r="D749" s="138" t="s">
        <v>494</v>
      </c>
      <c r="E749" s="138" t="s">
        <v>494</v>
      </c>
      <c r="F749" s="139"/>
      <c r="G749" s="138"/>
      <c r="H749" s="140" t="s">
        <v>494</v>
      </c>
      <c r="I749" s="284" t="str">
        <f>UPPER(Tableau1[[#This Row],[Lieu Naiss]])</f>
        <v/>
      </c>
      <c r="J749" s="139"/>
    </row>
    <row r="750" spans="2:10" s="55" customFormat="1" ht="17.149999999999999" customHeight="1" x14ac:dyDescent="0.25">
      <c r="B750" s="89">
        <v>736</v>
      </c>
      <c r="C750" s="137"/>
      <c r="D750" s="138" t="s">
        <v>494</v>
      </c>
      <c r="E750" s="138" t="s">
        <v>494</v>
      </c>
      <c r="F750" s="139"/>
      <c r="G750" s="138"/>
      <c r="H750" s="140" t="s">
        <v>494</v>
      </c>
      <c r="I750" s="284" t="str">
        <f>UPPER(Tableau1[[#This Row],[Lieu Naiss]])</f>
        <v/>
      </c>
      <c r="J750" s="139"/>
    </row>
    <row r="751" spans="2:10" s="55" customFormat="1" ht="17.149999999999999" customHeight="1" x14ac:dyDescent="0.25">
      <c r="B751" s="89">
        <v>737</v>
      </c>
      <c r="C751" s="137"/>
      <c r="D751" s="138" t="s">
        <v>494</v>
      </c>
      <c r="E751" s="138" t="s">
        <v>494</v>
      </c>
      <c r="F751" s="139"/>
      <c r="G751" s="138"/>
      <c r="H751" s="140" t="s">
        <v>494</v>
      </c>
      <c r="I751" s="284" t="str">
        <f>UPPER(Tableau1[[#This Row],[Lieu Naiss]])</f>
        <v/>
      </c>
      <c r="J751" s="139"/>
    </row>
    <row r="752" spans="2:10" s="55" customFormat="1" ht="17.149999999999999" customHeight="1" x14ac:dyDescent="0.25">
      <c r="B752" s="89">
        <v>738</v>
      </c>
      <c r="C752" s="137"/>
      <c r="D752" s="138" t="s">
        <v>494</v>
      </c>
      <c r="E752" s="138" t="s">
        <v>494</v>
      </c>
      <c r="F752" s="139"/>
      <c r="G752" s="138"/>
      <c r="H752" s="140" t="s">
        <v>494</v>
      </c>
      <c r="I752" s="284" t="str">
        <f>UPPER(Tableau1[[#This Row],[Lieu Naiss]])</f>
        <v/>
      </c>
      <c r="J752" s="139"/>
    </row>
    <row r="753" spans="2:10" s="55" customFormat="1" ht="17.149999999999999" customHeight="1" x14ac:dyDescent="0.25">
      <c r="B753" s="89">
        <v>739</v>
      </c>
      <c r="C753" s="137"/>
      <c r="D753" s="138" t="s">
        <v>494</v>
      </c>
      <c r="E753" s="138" t="s">
        <v>494</v>
      </c>
      <c r="F753" s="139"/>
      <c r="G753" s="138"/>
      <c r="H753" s="140" t="s">
        <v>494</v>
      </c>
      <c r="I753" s="284" t="str">
        <f>UPPER(Tableau1[[#This Row],[Lieu Naiss]])</f>
        <v/>
      </c>
      <c r="J753" s="139"/>
    </row>
    <row r="754" spans="2:10" s="55" customFormat="1" ht="17.149999999999999" customHeight="1" x14ac:dyDescent="0.25">
      <c r="B754" s="89">
        <v>740</v>
      </c>
      <c r="C754" s="137"/>
      <c r="D754" s="138" t="s">
        <v>494</v>
      </c>
      <c r="E754" s="138" t="s">
        <v>494</v>
      </c>
      <c r="F754" s="139"/>
      <c r="G754" s="138"/>
      <c r="H754" s="140" t="s">
        <v>494</v>
      </c>
      <c r="I754" s="284" t="str">
        <f>UPPER(Tableau1[[#This Row],[Lieu Naiss]])</f>
        <v/>
      </c>
      <c r="J754" s="139"/>
    </row>
    <row r="755" spans="2:10" s="55" customFormat="1" ht="17.149999999999999" customHeight="1" x14ac:dyDescent="0.25">
      <c r="B755" s="89">
        <v>741</v>
      </c>
      <c r="C755" s="137"/>
      <c r="D755" s="138" t="s">
        <v>494</v>
      </c>
      <c r="E755" s="138" t="s">
        <v>494</v>
      </c>
      <c r="F755" s="139"/>
      <c r="G755" s="138"/>
      <c r="H755" s="140" t="s">
        <v>494</v>
      </c>
      <c r="I755" s="284" t="str">
        <f>UPPER(Tableau1[[#This Row],[Lieu Naiss]])</f>
        <v/>
      </c>
      <c r="J755" s="139"/>
    </row>
    <row r="756" spans="2:10" s="55" customFormat="1" ht="17.149999999999999" customHeight="1" x14ac:dyDescent="0.25">
      <c r="B756" s="89">
        <v>742</v>
      </c>
      <c r="C756" s="137"/>
      <c r="D756" s="138" t="s">
        <v>494</v>
      </c>
      <c r="E756" s="138" t="s">
        <v>494</v>
      </c>
      <c r="F756" s="139"/>
      <c r="G756" s="138"/>
      <c r="H756" s="140" t="s">
        <v>494</v>
      </c>
      <c r="I756" s="284" t="str">
        <f>UPPER(Tableau1[[#This Row],[Lieu Naiss]])</f>
        <v/>
      </c>
      <c r="J756" s="139"/>
    </row>
    <row r="757" spans="2:10" s="55" customFormat="1" ht="17.149999999999999" customHeight="1" x14ac:dyDescent="0.25">
      <c r="B757" s="89">
        <v>743</v>
      </c>
      <c r="C757" s="137"/>
      <c r="D757" s="138" t="s">
        <v>494</v>
      </c>
      <c r="E757" s="138" t="s">
        <v>494</v>
      </c>
      <c r="F757" s="139"/>
      <c r="G757" s="138"/>
      <c r="H757" s="140" t="s">
        <v>494</v>
      </c>
      <c r="I757" s="284" t="str">
        <f>UPPER(Tableau1[[#This Row],[Lieu Naiss]])</f>
        <v/>
      </c>
      <c r="J757" s="139"/>
    </row>
    <row r="758" spans="2:10" s="55" customFormat="1" ht="17.149999999999999" customHeight="1" x14ac:dyDescent="0.25">
      <c r="B758" s="89">
        <v>744</v>
      </c>
      <c r="C758" s="137"/>
      <c r="D758" s="138" t="s">
        <v>494</v>
      </c>
      <c r="E758" s="138" t="s">
        <v>494</v>
      </c>
      <c r="F758" s="139"/>
      <c r="G758" s="138"/>
      <c r="H758" s="140" t="s">
        <v>494</v>
      </c>
      <c r="I758" s="284" t="str">
        <f>UPPER(Tableau1[[#This Row],[Lieu Naiss]])</f>
        <v/>
      </c>
      <c r="J758" s="139"/>
    </row>
    <row r="759" spans="2:10" s="55" customFormat="1" ht="17.149999999999999" customHeight="1" x14ac:dyDescent="0.25">
      <c r="B759" s="89">
        <v>745</v>
      </c>
      <c r="C759" s="137"/>
      <c r="D759" s="138" t="s">
        <v>494</v>
      </c>
      <c r="E759" s="138" t="s">
        <v>494</v>
      </c>
      <c r="F759" s="139"/>
      <c r="G759" s="138"/>
      <c r="H759" s="140" t="s">
        <v>494</v>
      </c>
      <c r="I759" s="284" t="str">
        <f>UPPER(Tableau1[[#This Row],[Lieu Naiss]])</f>
        <v/>
      </c>
      <c r="J759" s="139"/>
    </row>
    <row r="760" spans="2:10" s="55" customFormat="1" ht="17.149999999999999" customHeight="1" x14ac:dyDescent="0.25">
      <c r="B760" s="89">
        <v>746</v>
      </c>
      <c r="C760" s="137"/>
      <c r="D760" s="138" t="s">
        <v>494</v>
      </c>
      <c r="E760" s="138" t="s">
        <v>494</v>
      </c>
      <c r="F760" s="139"/>
      <c r="G760" s="138"/>
      <c r="H760" s="140" t="s">
        <v>494</v>
      </c>
      <c r="I760" s="284" t="str">
        <f>UPPER(Tableau1[[#This Row],[Lieu Naiss]])</f>
        <v/>
      </c>
      <c r="J760" s="139"/>
    </row>
    <row r="761" spans="2:10" s="55" customFormat="1" ht="17.149999999999999" customHeight="1" x14ac:dyDescent="0.25">
      <c r="B761" s="89">
        <v>747</v>
      </c>
      <c r="C761" s="137"/>
      <c r="D761" s="138" t="s">
        <v>494</v>
      </c>
      <c r="E761" s="138" t="s">
        <v>494</v>
      </c>
      <c r="F761" s="139"/>
      <c r="G761" s="138"/>
      <c r="H761" s="140" t="s">
        <v>494</v>
      </c>
      <c r="I761" s="284" t="str">
        <f>UPPER(Tableau1[[#This Row],[Lieu Naiss]])</f>
        <v/>
      </c>
      <c r="J761" s="139"/>
    </row>
    <row r="762" spans="2:10" s="55" customFormat="1" ht="17.149999999999999" customHeight="1" x14ac:dyDescent="0.25">
      <c r="B762" s="89">
        <v>748</v>
      </c>
      <c r="C762" s="137"/>
      <c r="D762" s="138" t="s">
        <v>494</v>
      </c>
      <c r="E762" s="138" t="s">
        <v>494</v>
      </c>
      <c r="F762" s="139"/>
      <c r="G762" s="138"/>
      <c r="H762" s="140" t="s">
        <v>494</v>
      </c>
      <c r="I762" s="284" t="str">
        <f>UPPER(Tableau1[[#This Row],[Lieu Naiss]])</f>
        <v/>
      </c>
      <c r="J762" s="139"/>
    </row>
    <row r="763" spans="2:10" s="55" customFormat="1" ht="17.149999999999999" customHeight="1" x14ac:dyDescent="0.25">
      <c r="B763" s="89">
        <v>749</v>
      </c>
      <c r="C763" s="137"/>
      <c r="D763" s="138" t="s">
        <v>494</v>
      </c>
      <c r="E763" s="138" t="s">
        <v>494</v>
      </c>
      <c r="F763" s="139"/>
      <c r="G763" s="138"/>
      <c r="H763" s="140" t="s">
        <v>494</v>
      </c>
      <c r="I763" s="284" t="str">
        <f>UPPER(Tableau1[[#This Row],[Lieu Naiss]])</f>
        <v/>
      </c>
      <c r="J763" s="139"/>
    </row>
    <row r="764" spans="2:10" s="55" customFormat="1" ht="17.149999999999999" customHeight="1" x14ac:dyDescent="0.25">
      <c r="B764" s="89">
        <v>750</v>
      </c>
      <c r="C764" s="137"/>
      <c r="D764" s="138" t="s">
        <v>494</v>
      </c>
      <c r="E764" s="138" t="s">
        <v>494</v>
      </c>
      <c r="F764" s="139"/>
      <c r="G764" s="138"/>
      <c r="H764" s="140" t="s">
        <v>494</v>
      </c>
      <c r="I764" s="284" t="str">
        <f>UPPER(Tableau1[[#This Row],[Lieu Naiss]])</f>
        <v/>
      </c>
      <c r="J764" s="139"/>
    </row>
    <row r="765" spans="2:10" s="55" customFormat="1" ht="17.149999999999999" customHeight="1" x14ac:dyDescent="0.25">
      <c r="B765" s="89">
        <v>751</v>
      </c>
      <c r="C765" s="137"/>
      <c r="D765" s="138" t="s">
        <v>494</v>
      </c>
      <c r="E765" s="138" t="s">
        <v>494</v>
      </c>
      <c r="F765" s="139"/>
      <c r="G765" s="138"/>
      <c r="H765" s="140" t="s">
        <v>494</v>
      </c>
      <c r="I765" s="284" t="str">
        <f>UPPER(Tableau1[[#This Row],[Lieu Naiss]])</f>
        <v/>
      </c>
      <c r="J765" s="139"/>
    </row>
    <row r="766" spans="2:10" s="55" customFormat="1" ht="17.149999999999999" customHeight="1" x14ac:dyDescent="0.25">
      <c r="B766" s="89">
        <v>752</v>
      </c>
      <c r="C766" s="137"/>
      <c r="D766" s="138" t="s">
        <v>494</v>
      </c>
      <c r="E766" s="138" t="s">
        <v>494</v>
      </c>
      <c r="F766" s="139"/>
      <c r="G766" s="138"/>
      <c r="H766" s="140" t="s">
        <v>494</v>
      </c>
      <c r="I766" s="284" t="str">
        <f>UPPER(Tableau1[[#This Row],[Lieu Naiss]])</f>
        <v/>
      </c>
      <c r="J766" s="139"/>
    </row>
    <row r="767" spans="2:10" s="55" customFormat="1" ht="17.149999999999999" customHeight="1" x14ac:dyDescent="0.25">
      <c r="B767" s="89">
        <v>753</v>
      </c>
      <c r="C767" s="137"/>
      <c r="D767" s="138" t="s">
        <v>494</v>
      </c>
      <c r="E767" s="138" t="s">
        <v>494</v>
      </c>
      <c r="F767" s="139"/>
      <c r="G767" s="138"/>
      <c r="H767" s="140" t="s">
        <v>494</v>
      </c>
      <c r="I767" s="284" t="str">
        <f>UPPER(Tableau1[[#This Row],[Lieu Naiss]])</f>
        <v/>
      </c>
      <c r="J767" s="139"/>
    </row>
    <row r="768" spans="2:10" s="55" customFormat="1" ht="17.149999999999999" customHeight="1" x14ac:dyDescent="0.25">
      <c r="B768" s="89">
        <v>754</v>
      </c>
      <c r="C768" s="137"/>
      <c r="D768" s="138" t="s">
        <v>494</v>
      </c>
      <c r="E768" s="138" t="s">
        <v>494</v>
      </c>
      <c r="F768" s="139"/>
      <c r="G768" s="138"/>
      <c r="H768" s="140" t="s">
        <v>494</v>
      </c>
      <c r="I768" s="284" t="str">
        <f>UPPER(Tableau1[[#This Row],[Lieu Naiss]])</f>
        <v/>
      </c>
      <c r="J768" s="139"/>
    </row>
    <row r="769" spans="2:10" s="55" customFormat="1" ht="17.149999999999999" customHeight="1" x14ac:dyDescent="0.25">
      <c r="B769" s="89">
        <v>755</v>
      </c>
      <c r="C769" s="137"/>
      <c r="D769" s="138" t="s">
        <v>494</v>
      </c>
      <c r="E769" s="138" t="s">
        <v>494</v>
      </c>
      <c r="F769" s="139"/>
      <c r="G769" s="138"/>
      <c r="H769" s="140" t="s">
        <v>494</v>
      </c>
      <c r="I769" s="284" t="str">
        <f>UPPER(Tableau1[[#This Row],[Lieu Naiss]])</f>
        <v/>
      </c>
      <c r="J769" s="139"/>
    </row>
    <row r="770" spans="2:10" s="55" customFormat="1" ht="17.149999999999999" customHeight="1" x14ac:dyDescent="0.25">
      <c r="B770" s="89">
        <v>756</v>
      </c>
      <c r="C770" s="137"/>
      <c r="D770" s="138" t="s">
        <v>494</v>
      </c>
      <c r="E770" s="138" t="s">
        <v>494</v>
      </c>
      <c r="F770" s="139"/>
      <c r="G770" s="138"/>
      <c r="H770" s="140" t="s">
        <v>494</v>
      </c>
      <c r="I770" s="284" t="str">
        <f>UPPER(Tableau1[[#This Row],[Lieu Naiss]])</f>
        <v/>
      </c>
      <c r="J770" s="139"/>
    </row>
    <row r="771" spans="2:10" s="55" customFormat="1" ht="17.149999999999999" customHeight="1" x14ac:dyDescent="0.25">
      <c r="B771" s="89">
        <v>757</v>
      </c>
      <c r="C771" s="137"/>
      <c r="D771" s="138" t="s">
        <v>494</v>
      </c>
      <c r="E771" s="138" t="s">
        <v>494</v>
      </c>
      <c r="F771" s="139"/>
      <c r="G771" s="138"/>
      <c r="H771" s="140" t="s">
        <v>494</v>
      </c>
      <c r="I771" s="284" t="str">
        <f>UPPER(Tableau1[[#This Row],[Lieu Naiss]])</f>
        <v/>
      </c>
      <c r="J771" s="139"/>
    </row>
    <row r="772" spans="2:10" s="55" customFormat="1" ht="17.149999999999999" customHeight="1" x14ac:dyDescent="0.25">
      <c r="B772" s="89">
        <v>758</v>
      </c>
      <c r="C772" s="137"/>
      <c r="D772" s="138" t="s">
        <v>494</v>
      </c>
      <c r="E772" s="138" t="s">
        <v>494</v>
      </c>
      <c r="F772" s="139"/>
      <c r="G772" s="138"/>
      <c r="H772" s="140" t="s">
        <v>494</v>
      </c>
      <c r="I772" s="284" t="str">
        <f>UPPER(Tableau1[[#This Row],[Lieu Naiss]])</f>
        <v/>
      </c>
      <c r="J772" s="139"/>
    </row>
    <row r="773" spans="2:10" s="55" customFormat="1" ht="17.149999999999999" customHeight="1" x14ac:dyDescent="0.25">
      <c r="B773" s="89">
        <v>759</v>
      </c>
      <c r="C773" s="137"/>
      <c r="D773" s="138" t="s">
        <v>494</v>
      </c>
      <c r="E773" s="138" t="s">
        <v>494</v>
      </c>
      <c r="F773" s="139"/>
      <c r="G773" s="138"/>
      <c r="H773" s="140" t="s">
        <v>494</v>
      </c>
      <c r="I773" s="284" t="str">
        <f>UPPER(Tableau1[[#This Row],[Lieu Naiss]])</f>
        <v/>
      </c>
      <c r="J773" s="139"/>
    </row>
    <row r="774" spans="2:10" s="55" customFormat="1" ht="17.149999999999999" customHeight="1" x14ac:dyDescent="0.25">
      <c r="B774" s="89">
        <v>760</v>
      </c>
      <c r="C774" s="137"/>
      <c r="D774" s="138" t="s">
        <v>494</v>
      </c>
      <c r="E774" s="138" t="s">
        <v>494</v>
      </c>
      <c r="F774" s="139"/>
      <c r="G774" s="138"/>
      <c r="H774" s="140" t="s">
        <v>494</v>
      </c>
      <c r="I774" s="284" t="str">
        <f>UPPER(Tableau1[[#This Row],[Lieu Naiss]])</f>
        <v/>
      </c>
      <c r="J774" s="139"/>
    </row>
    <row r="775" spans="2:10" s="55" customFormat="1" ht="17.149999999999999" customHeight="1" x14ac:dyDescent="0.25">
      <c r="B775" s="89">
        <v>761</v>
      </c>
      <c r="C775" s="137"/>
      <c r="D775" s="138" t="s">
        <v>494</v>
      </c>
      <c r="E775" s="138" t="s">
        <v>494</v>
      </c>
      <c r="F775" s="139"/>
      <c r="G775" s="138"/>
      <c r="H775" s="140" t="s">
        <v>494</v>
      </c>
      <c r="I775" s="284" t="str">
        <f>UPPER(Tableau1[[#This Row],[Lieu Naiss]])</f>
        <v/>
      </c>
      <c r="J775" s="139"/>
    </row>
    <row r="776" spans="2:10" s="55" customFormat="1" ht="17.149999999999999" customHeight="1" x14ac:dyDescent="0.25">
      <c r="B776" s="89">
        <v>762</v>
      </c>
      <c r="C776" s="137"/>
      <c r="D776" s="138" t="s">
        <v>494</v>
      </c>
      <c r="E776" s="138" t="s">
        <v>494</v>
      </c>
      <c r="F776" s="139"/>
      <c r="G776" s="138"/>
      <c r="H776" s="140" t="s">
        <v>494</v>
      </c>
      <c r="I776" s="284" t="str">
        <f>UPPER(Tableau1[[#This Row],[Lieu Naiss]])</f>
        <v/>
      </c>
      <c r="J776" s="139"/>
    </row>
    <row r="777" spans="2:10" s="55" customFormat="1" ht="17.149999999999999" customHeight="1" x14ac:dyDescent="0.25">
      <c r="B777" s="89">
        <v>763</v>
      </c>
      <c r="C777" s="137"/>
      <c r="D777" s="138" t="s">
        <v>494</v>
      </c>
      <c r="E777" s="138" t="s">
        <v>494</v>
      </c>
      <c r="F777" s="139"/>
      <c r="G777" s="138"/>
      <c r="H777" s="140" t="s">
        <v>494</v>
      </c>
      <c r="I777" s="284" t="str">
        <f>UPPER(Tableau1[[#This Row],[Lieu Naiss]])</f>
        <v/>
      </c>
      <c r="J777" s="139"/>
    </row>
    <row r="778" spans="2:10" s="55" customFormat="1" ht="17.149999999999999" customHeight="1" x14ac:dyDescent="0.25">
      <c r="B778" s="89">
        <v>764</v>
      </c>
      <c r="C778" s="137"/>
      <c r="D778" s="138" t="s">
        <v>494</v>
      </c>
      <c r="E778" s="138" t="s">
        <v>494</v>
      </c>
      <c r="F778" s="139"/>
      <c r="G778" s="138"/>
      <c r="H778" s="140" t="s">
        <v>494</v>
      </c>
      <c r="I778" s="284" t="str">
        <f>UPPER(Tableau1[[#This Row],[Lieu Naiss]])</f>
        <v/>
      </c>
      <c r="J778" s="139"/>
    </row>
    <row r="779" spans="2:10" s="55" customFormat="1" ht="17.149999999999999" customHeight="1" x14ac:dyDescent="0.25">
      <c r="B779" s="89">
        <v>765</v>
      </c>
      <c r="C779" s="137"/>
      <c r="D779" s="138" t="s">
        <v>494</v>
      </c>
      <c r="E779" s="138" t="s">
        <v>494</v>
      </c>
      <c r="F779" s="139"/>
      <c r="G779" s="138"/>
      <c r="H779" s="140" t="s">
        <v>494</v>
      </c>
      <c r="I779" s="284" t="str">
        <f>UPPER(Tableau1[[#This Row],[Lieu Naiss]])</f>
        <v/>
      </c>
      <c r="J779" s="139"/>
    </row>
    <row r="780" spans="2:10" s="55" customFormat="1" ht="17.149999999999999" customHeight="1" x14ac:dyDescent="0.25">
      <c r="B780" s="89">
        <v>766</v>
      </c>
      <c r="C780" s="137"/>
      <c r="D780" s="138" t="s">
        <v>494</v>
      </c>
      <c r="E780" s="138" t="s">
        <v>494</v>
      </c>
      <c r="F780" s="139"/>
      <c r="G780" s="138"/>
      <c r="H780" s="140" t="s">
        <v>494</v>
      </c>
      <c r="I780" s="284" t="str">
        <f>UPPER(Tableau1[[#This Row],[Lieu Naiss]])</f>
        <v/>
      </c>
      <c r="J780" s="139"/>
    </row>
    <row r="781" spans="2:10" s="55" customFormat="1" ht="17.149999999999999" customHeight="1" x14ac:dyDescent="0.25">
      <c r="B781" s="89">
        <v>767</v>
      </c>
      <c r="C781" s="137"/>
      <c r="D781" s="138" t="s">
        <v>494</v>
      </c>
      <c r="E781" s="138" t="s">
        <v>494</v>
      </c>
      <c r="F781" s="139"/>
      <c r="G781" s="138"/>
      <c r="H781" s="140" t="s">
        <v>494</v>
      </c>
      <c r="I781" s="284" t="str">
        <f>UPPER(Tableau1[[#This Row],[Lieu Naiss]])</f>
        <v/>
      </c>
      <c r="J781" s="139"/>
    </row>
    <row r="782" spans="2:10" s="55" customFormat="1" ht="17.149999999999999" customHeight="1" x14ac:dyDescent="0.25">
      <c r="B782" s="89">
        <v>768</v>
      </c>
      <c r="C782" s="137"/>
      <c r="D782" s="138" t="s">
        <v>494</v>
      </c>
      <c r="E782" s="138" t="s">
        <v>494</v>
      </c>
      <c r="F782" s="139"/>
      <c r="G782" s="138"/>
      <c r="H782" s="140" t="s">
        <v>494</v>
      </c>
      <c r="I782" s="284" t="str">
        <f>UPPER(Tableau1[[#This Row],[Lieu Naiss]])</f>
        <v/>
      </c>
      <c r="J782" s="139"/>
    </row>
    <row r="783" spans="2:10" s="55" customFormat="1" ht="17.149999999999999" customHeight="1" x14ac:dyDescent="0.25">
      <c r="B783" s="89">
        <v>769</v>
      </c>
      <c r="C783" s="137"/>
      <c r="D783" s="138" t="s">
        <v>494</v>
      </c>
      <c r="E783" s="138" t="s">
        <v>494</v>
      </c>
      <c r="F783" s="139"/>
      <c r="G783" s="138"/>
      <c r="H783" s="140" t="s">
        <v>494</v>
      </c>
      <c r="I783" s="284" t="str">
        <f>UPPER(Tableau1[[#This Row],[Lieu Naiss]])</f>
        <v/>
      </c>
      <c r="J783" s="139"/>
    </row>
    <row r="784" spans="2:10" s="55" customFormat="1" ht="17.149999999999999" customHeight="1" x14ac:dyDescent="0.25">
      <c r="B784" s="89">
        <v>770</v>
      </c>
      <c r="C784" s="137"/>
      <c r="D784" s="138" t="s">
        <v>494</v>
      </c>
      <c r="E784" s="138" t="s">
        <v>494</v>
      </c>
      <c r="F784" s="139"/>
      <c r="G784" s="138"/>
      <c r="H784" s="140" t="s">
        <v>494</v>
      </c>
      <c r="I784" s="284" t="str">
        <f>UPPER(Tableau1[[#This Row],[Lieu Naiss]])</f>
        <v/>
      </c>
      <c r="J784" s="139"/>
    </row>
    <row r="785" spans="2:10" s="55" customFormat="1" ht="17.149999999999999" customHeight="1" x14ac:dyDescent="0.25">
      <c r="B785" s="89">
        <v>771</v>
      </c>
      <c r="C785" s="137"/>
      <c r="D785" s="138" t="s">
        <v>494</v>
      </c>
      <c r="E785" s="138" t="s">
        <v>494</v>
      </c>
      <c r="F785" s="139"/>
      <c r="G785" s="138"/>
      <c r="H785" s="140" t="s">
        <v>494</v>
      </c>
      <c r="I785" s="284" t="str">
        <f>UPPER(Tableau1[[#This Row],[Lieu Naiss]])</f>
        <v/>
      </c>
      <c r="J785" s="139"/>
    </row>
    <row r="786" spans="2:10" s="55" customFormat="1" ht="17.149999999999999" customHeight="1" x14ac:dyDescent="0.25">
      <c r="B786" s="89">
        <v>772</v>
      </c>
      <c r="C786" s="137"/>
      <c r="D786" s="138" t="s">
        <v>494</v>
      </c>
      <c r="E786" s="138" t="s">
        <v>494</v>
      </c>
      <c r="F786" s="139"/>
      <c r="G786" s="138"/>
      <c r="H786" s="140" t="s">
        <v>494</v>
      </c>
      <c r="I786" s="284" t="str">
        <f>UPPER(Tableau1[[#This Row],[Lieu Naiss]])</f>
        <v/>
      </c>
      <c r="J786" s="139"/>
    </row>
    <row r="787" spans="2:10" s="55" customFormat="1" ht="17.149999999999999" customHeight="1" x14ac:dyDescent="0.25">
      <c r="B787" s="89">
        <v>773</v>
      </c>
      <c r="C787" s="137"/>
      <c r="D787" s="138" t="s">
        <v>494</v>
      </c>
      <c r="E787" s="138" t="s">
        <v>494</v>
      </c>
      <c r="F787" s="139"/>
      <c r="G787" s="138"/>
      <c r="H787" s="140" t="s">
        <v>494</v>
      </c>
      <c r="I787" s="284" t="str">
        <f>UPPER(Tableau1[[#This Row],[Lieu Naiss]])</f>
        <v/>
      </c>
      <c r="J787" s="139"/>
    </row>
    <row r="788" spans="2:10" s="55" customFormat="1" ht="17.149999999999999" customHeight="1" x14ac:dyDescent="0.25">
      <c r="B788" s="89">
        <v>774</v>
      </c>
      <c r="C788" s="137"/>
      <c r="D788" s="138" t="s">
        <v>494</v>
      </c>
      <c r="E788" s="138" t="s">
        <v>494</v>
      </c>
      <c r="F788" s="139"/>
      <c r="G788" s="138"/>
      <c r="H788" s="140" t="s">
        <v>494</v>
      </c>
      <c r="I788" s="284" t="str">
        <f>UPPER(Tableau1[[#This Row],[Lieu Naiss]])</f>
        <v/>
      </c>
      <c r="J788" s="139"/>
    </row>
    <row r="789" spans="2:10" s="55" customFormat="1" ht="17.149999999999999" customHeight="1" x14ac:dyDescent="0.25">
      <c r="B789" s="89">
        <v>775</v>
      </c>
      <c r="C789" s="137"/>
      <c r="D789" s="138" t="s">
        <v>494</v>
      </c>
      <c r="E789" s="138" t="s">
        <v>494</v>
      </c>
      <c r="F789" s="139"/>
      <c r="G789" s="138"/>
      <c r="H789" s="140" t="s">
        <v>494</v>
      </c>
      <c r="I789" s="284" t="str">
        <f>UPPER(Tableau1[[#This Row],[Lieu Naiss]])</f>
        <v/>
      </c>
      <c r="J789" s="139"/>
    </row>
    <row r="790" spans="2:10" s="55" customFormat="1" ht="17.149999999999999" customHeight="1" x14ac:dyDescent="0.25">
      <c r="B790" s="89">
        <v>776</v>
      </c>
      <c r="C790" s="137"/>
      <c r="D790" s="138" t="s">
        <v>494</v>
      </c>
      <c r="E790" s="138" t="s">
        <v>494</v>
      </c>
      <c r="F790" s="139"/>
      <c r="G790" s="138"/>
      <c r="H790" s="140" t="s">
        <v>494</v>
      </c>
      <c r="I790" s="284" t="str">
        <f>UPPER(Tableau1[[#This Row],[Lieu Naiss]])</f>
        <v/>
      </c>
      <c r="J790" s="139"/>
    </row>
    <row r="791" spans="2:10" s="55" customFormat="1" ht="17.149999999999999" customHeight="1" x14ac:dyDescent="0.25">
      <c r="B791" s="89">
        <v>777</v>
      </c>
      <c r="C791" s="137"/>
      <c r="D791" s="138" t="s">
        <v>494</v>
      </c>
      <c r="E791" s="138" t="s">
        <v>494</v>
      </c>
      <c r="F791" s="139"/>
      <c r="G791" s="138"/>
      <c r="H791" s="140" t="s">
        <v>494</v>
      </c>
      <c r="I791" s="284" t="str">
        <f>UPPER(Tableau1[[#This Row],[Lieu Naiss]])</f>
        <v/>
      </c>
      <c r="J791" s="139"/>
    </row>
    <row r="792" spans="2:10" s="55" customFormat="1" ht="17.149999999999999" customHeight="1" x14ac:dyDescent="0.25">
      <c r="B792" s="89">
        <v>778</v>
      </c>
      <c r="C792" s="137"/>
      <c r="D792" s="138" t="s">
        <v>494</v>
      </c>
      <c r="E792" s="138" t="s">
        <v>494</v>
      </c>
      <c r="F792" s="139"/>
      <c r="G792" s="138"/>
      <c r="H792" s="140" t="s">
        <v>494</v>
      </c>
      <c r="I792" s="284" t="str">
        <f>UPPER(Tableau1[[#This Row],[Lieu Naiss]])</f>
        <v/>
      </c>
      <c r="J792" s="139"/>
    </row>
    <row r="793" spans="2:10" s="55" customFormat="1" ht="17.149999999999999" customHeight="1" x14ac:dyDescent="0.25">
      <c r="B793" s="89">
        <v>779</v>
      </c>
      <c r="C793" s="137"/>
      <c r="D793" s="138" t="s">
        <v>494</v>
      </c>
      <c r="E793" s="138" t="s">
        <v>494</v>
      </c>
      <c r="F793" s="139"/>
      <c r="G793" s="138"/>
      <c r="H793" s="140" t="s">
        <v>494</v>
      </c>
      <c r="I793" s="284" t="str">
        <f>UPPER(Tableau1[[#This Row],[Lieu Naiss]])</f>
        <v/>
      </c>
      <c r="J793" s="139"/>
    </row>
    <row r="794" spans="2:10" s="55" customFormat="1" ht="17.149999999999999" customHeight="1" x14ac:dyDescent="0.25">
      <c r="B794" s="89">
        <v>780</v>
      </c>
      <c r="C794" s="137"/>
      <c r="D794" s="138" t="s">
        <v>494</v>
      </c>
      <c r="E794" s="138" t="s">
        <v>494</v>
      </c>
      <c r="F794" s="139"/>
      <c r="G794" s="138"/>
      <c r="H794" s="140" t="s">
        <v>494</v>
      </c>
      <c r="I794" s="284" t="str">
        <f>UPPER(Tableau1[[#This Row],[Lieu Naiss]])</f>
        <v/>
      </c>
      <c r="J794" s="139"/>
    </row>
    <row r="795" spans="2:10" s="55" customFormat="1" ht="17.149999999999999" customHeight="1" x14ac:dyDescent="0.25">
      <c r="B795" s="89">
        <v>781</v>
      </c>
      <c r="C795" s="137"/>
      <c r="D795" s="138" t="s">
        <v>494</v>
      </c>
      <c r="E795" s="138" t="s">
        <v>494</v>
      </c>
      <c r="F795" s="139"/>
      <c r="G795" s="138"/>
      <c r="H795" s="140" t="s">
        <v>494</v>
      </c>
      <c r="I795" s="284" t="str">
        <f>UPPER(Tableau1[[#This Row],[Lieu Naiss]])</f>
        <v/>
      </c>
      <c r="J795" s="139"/>
    </row>
    <row r="796" spans="2:10" s="55" customFormat="1" ht="17.149999999999999" customHeight="1" x14ac:dyDescent="0.25">
      <c r="B796" s="89">
        <v>782</v>
      </c>
      <c r="C796" s="137"/>
      <c r="D796" s="138" t="s">
        <v>494</v>
      </c>
      <c r="E796" s="138" t="s">
        <v>494</v>
      </c>
      <c r="F796" s="139"/>
      <c r="G796" s="138"/>
      <c r="H796" s="140" t="s">
        <v>494</v>
      </c>
      <c r="I796" s="284" t="str">
        <f>UPPER(Tableau1[[#This Row],[Lieu Naiss]])</f>
        <v/>
      </c>
      <c r="J796" s="139"/>
    </row>
    <row r="797" spans="2:10" s="55" customFormat="1" ht="17.149999999999999" customHeight="1" x14ac:dyDescent="0.25">
      <c r="B797" s="89">
        <v>783</v>
      </c>
      <c r="C797" s="137"/>
      <c r="D797" s="138" t="s">
        <v>494</v>
      </c>
      <c r="E797" s="138" t="s">
        <v>494</v>
      </c>
      <c r="F797" s="139"/>
      <c r="G797" s="138"/>
      <c r="H797" s="140" t="s">
        <v>494</v>
      </c>
      <c r="I797" s="284" t="str">
        <f>UPPER(Tableau1[[#This Row],[Lieu Naiss]])</f>
        <v/>
      </c>
      <c r="J797" s="139"/>
    </row>
    <row r="798" spans="2:10" s="55" customFormat="1" ht="17.149999999999999" customHeight="1" x14ac:dyDescent="0.25">
      <c r="B798" s="89">
        <v>784</v>
      </c>
      <c r="C798" s="137"/>
      <c r="D798" s="138" t="s">
        <v>494</v>
      </c>
      <c r="E798" s="138" t="s">
        <v>494</v>
      </c>
      <c r="F798" s="139"/>
      <c r="G798" s="138"/>
      <c r="H798" s="140" t="s">
        <v>494</v>
      </c>
      <c r="I798" s="284" t="str">
        <f>UPPER(Tableau1[[#This Row],[Lieu Naiss]])</f>
        <v/>
      </c>
      <c r="J798" s="139"/>
    </row>
    <row r="799" spans="2:10" s="55" customFormat="1" ht="17.149999999999999" customHeight="1" x14ac:dyDescent="0.25">
      <c r="B799" s="89">
        <v>785</v>
      </c>
      <c r="C799" s="137"/>
      <c r="D799" s="138" t="s">
        <v>494</v>
      </c>
      <c r="E799" s="138" t="s">
        <v>494</v>
      </c>
      <c r="F799" s="139"/>
      <c r="G799" s="138"/>
      <c r="H799" s="140" t="s">
        <v>494</v>
      </c>
      <c r="I799" s="284" t="str">
        <f>UPPER(Tableau1[[#This Row],[Lieu Naiss]])</f>
        <v/>
      </c>
      <c r="J799" s="139"/>
    </row>
    <row r="800" spans="2:10" s="55" customFormat="1" ht="17.149999999999999" customHeight="1" x14ac:dyDescent="0.25">
      <c r="B800" s="89">
        <v>786</v>
      </c>
      <c r="C800" s="137"/>
      <c r="D800" s="138" t="s">
        <v>494</v>
      </c>
      <c r="E800" s="138" t="s">
        <v>494</v>
      </c>
      <c r="F800" s="139"/>
      <c r="G800" s="138"/>
      <c r="H800" s="140" t="s">
        <v>494</v>
      </c>
      <c r="I800" s="284" t="str">
        <f>UPPER(Tableau1[[#This Row],[Lieu Naiss]])</f>
        <v/>
      </c>
      <c r="J800" s="139"/>
    </row>
    <row r="801" spans="2:10" s="55" customFormat="1" ht="17.149999999999999" customHeight="1" x14ac:dyDescent="0.25">
      <c r="B801" s="89">
        <v>787</v>
      </c>
      <c r="C801" s="137"/>
      <c r="D801" s="138" t="s">
        <v>494</v>
      </c>
      <c r="E801" s="138" t="s">
        <v>494</v>
      </c>
      <c r="F801" s="139"/>
      <c r="G801" s="138"/>
      <c r="H801" s="140" t="s">
        <v>494</v>
      </c>
      <c r="I801" s="284" t="str">
        <f>UPPER(Tableau1[[#This Row],[Lieu Naiss]])</f>
        <v/>
      </c>
      <c r="J801" s="139"/>
    </row>
    <row r="802" spans="2:10" s="55" customFormat="1" ht="17.149999999999999" customHeight="1" x14ac:dyDescent="0.25">
      <c r="B802" s="89">
        <v>788</v>
      </c>
      <c r="C802" s="137"/>
      <c r="D802" s="138" t="s">
        <v>494</v>
      </c>
      <c r="E802" s="138" t="s">
        <v>494</v>
      </c>
      <c r="F802" s="139"/>
      <c r="G802" s="138"/>
      <c r="H802" s="140" t="s">
        <v>494</v>
      </c>
      <c r="I802" s="284" t="str">
        <f>UPPER(Tableau1[[#This Row],[Lieu Naiss]])</f>
        <v/>
      </c>
      <c r="J802" s="139"/>
    </row>
    <row r="803" spans="2:10" s="55" customFormat="1" ht="17.149999999999999" customHeight="1" x14ac:dyDescent="0.25">
      <c r="B803" s="89">
        <v>789</v>
      </c>
      <c r="C803" s="137"/>
      <c r="D803" s="138" t="s">
        <v>494</v>
      </c>
      <c r="E803" s="138" t="s">
        <v>494</v>
      </c>
      <c r="F803" s="139"/>
      <c r="G803" s="138"/>
      <c r="H803" s="140" t="s">
        <v>494</v>
      </c>
      <c r="I803" s="284" t="str">
        <f>UPPER(Tableau1[[#This Row],[Lieu Naiss]])</f>
        <v/>
      </c>
      <c r="J803" s="139"/>
    </row>
    <row r="804" spans="2:10" s="55" customFormat="1" ht="17.149999999999999" customHeight="1" x14ac:dyDescent="0.25">
      <c r="B804" s="89">
        <v>790</v>
      </c>
      <c r="C804" s="137"/>
      <c r="D804" s="138" t="s">
        <v>494</v>
      </c>
      <c r="E804" s="138" t="s">
        <v>494</v>
      </c>
      <c r="F804" s="139"/>
      <c r="G804" s="138"/>
      <c r="H804" s="140" t="s">
        <v>494</v>
      </c>
      <c r="I804" s="284" t="str">
        <f>UPPER(Tableau1[[#This Row],[Lieu Naiss]])</f>
        <v/>
      </c>
      <c r="J804" s="139"/>
    </row>
    <row r="805" spans="2:10" s="55" customFormat="1" ht="17.149999999999999" customHeight="1" x14ac:dyDescent="0.25">
      <c r="B805" s="89">
        <v>791</v>
      </c>
      <c r="C805" s="137"/>
      <c r="D805" s="138" t="s">
        <v>494</v>
      </c>
      <c r="E805" s="138" t="s">
        <v>494</v>
      </c>
      <c r="F805" s="139"/>
      <c r="G805" s="138"/>
      <c r="H805" s="140" t="s">
        <v>494</v>
      </c>
      <c r="I805" s="284" t="str">
        <f>UPPER(Tableau1[[#This Row],[Lieu Naiss]])</f>
        <v/>
      </c>
      <c r="J805" s="139"/>
    </row>
    <row r="806" spans="2:10" s="55" customFormat="1" ht="17.149999999999999" customHeight="1" x14ac:dyDescent="0.25">
      <c r="B806" s="89">
        <v>792</v>
      </c>
      <c r="C806" s="137"/>
      <c r="D806" s="138" t="s">
        <v>494</v>
      </c>
      <c r="E806" s="138" t="s">
        <v>494</v>
      </c>
      <c r="F806" s="139"/>
      <c r="G806" s="138"/>
      <c r="H806" s="140" t="s">
        <v>494</v>
      </c>
      <c r="I806" s="284" t="str">
        <f>UPPER(Tableau1[[#This Row],[Lieu Naiss]])</f>
        <v/>
      </c>
      <c r="J806" s="139"/>
    </row>
    <row r="807" spans="2:10" s="55" customFormat="1" ht="17.149999999999999" customHeight="1" x14ac:dyDescent="0.25">
      <c r="B807" s="89">
        <v>793</v>
      </c>
      <c r="C807" s="137"/>
      <c r="D807" s="138" t="s">
        <v>494</v>
      </c>
      <c r="E807" s="138" t="s">
        <v>494</v>
      </c>
      <c r="F807" s="139"/>
      <c r="G807" s="138"/>
      <c r="H807" s="140" t="s">
        <v>494</v>
      </c>
      <c r="I807" s="284" t="str">
        <f>UPPER(Tableau1[[#This Row],[Lieu Naiss]])</f>
        <v/>
      </c>
      <c r="J807" s="139"/>
    </row>
    <row r="808" spans="2:10" s="55" customFormat="1" ht="17.149999999999999" customHeight="1" x14ac:dyDescent="0.25">
      <c r="B808" s="89">
        <v>794</v>
      </c>
      <c r="C808" s="137"/>
      <c r="D808" s="138" t="s">
        <v>494</v>
      </c>
      <c r="E808" s="138" t="s">
        <v>494</v>
      </c>
      <c r="F808" s="139"/>
      <c r="G808" s="138"/>
      <c r="H808" s="140" t="s">
        <v>494</v>
      </c>
      <c r="I808" s="284" t="str">
        <f>UPPER(Tableau1[[#This Row],[Lieu Naiss]])</f>
        <v/>
      </c>
      <c r="J808" s="139"/>
    </row>
    <row r="809" spans="2:10" s="55" customFormat="1" ht="17.149999999999999" customHeight="1" x14ac:dyDescent="0.25">
      <c r="B809" s="89">
        <v>795</v>
      </c>
      <c r="C809" s="137"/>
      <c r="D809" s="138" t="s">
        <v>494</v>
      </c>
      <c r="E809" s="138" t="s">
        <v>494</v>
      </c>
      <c r="F809" s="139"/>
      <c r="G809" s="138"/>
      <c r="H809" s="140" t="s">
        <v>494</v>
      </c>
      <c r="I809" s="284" t="str">
        <f>UPPER(Tableau1[[#This Row],[Lieu Naiss]])</f>
        <v/>
      </c>
      <c r="J809" s="139"/>
    </row>
    <row r="810" spans="2:10" s="55" customFormat="1" ht="17.149999999999999" customHeight="1" x14ac:dyDescent="0.25">
      <c r="B810" s="89">
        <v>796</v>
      </c>
      <c r="C810" s="137"/>
      <c r="D810" s="138" t="s">
        <v>494</v>
      </c>
      <c r="E810" s="138" t="s">
        <v>494</v>
      </c>
      <c r="F810" s="139"/>
      <c r="G810" s="138"/>
      <c r="H810" s="140" t="s">
        <v>494</v>
      </c>
      <c r="I810" s="284" t="str">
        <f>UPPER(Tableau1[[#This Row],[Lieu Naiss]])</f>
        <v/>
      </c>
      <c r="J810" s="139"/>
    </row>
    <row r="811" spans="2:10" s="55" customFormat="1" ht="17.149999999999999" customHeight="1" x14ac:dyDescent="0.25">
      <c r="B811" s="89">
        <v>797</v>
      </c>
      <c r="C811" s="137"/>
      <c r="D811" s="138" t="s">
        <v>494</v>
      </c>
      <c r="E811" s="138" t="s">
        <v>494</v>
      </c>
      <c r="F811" s="139"/>
      <c r="G811" s="138"/>
      <c r="H811" s="140" t="s">
        <v>494</v>
      </c>
      <c r="I811" s="284" t="str">
        <f>UPPER(Tableau1[[#This Row],[Lieu Naiss]])</f>
        <v/>
      </c>
      <c r="J811" s="139"/>
    </row>
    <row r="812" spans="2:10" s="55" customFormat="1" ht="17.149999999999999" customHeight="1" x14ac:dyDescent="0.25">
      <c r="B812" s="89">
        <v>798</v>
      </c>
      <c r="C812" s="137"/>
      <c r="D812" s="138" t="s">
        <v>494</v>
      </c>
      <c r="E812" s="138" t="s">
        <v>494</v>
      </c>
      <c r="F812" s="139"/>
      <c r="G812" s="138"/>
      <c r="H812" s="140" t="s">
        <v>494</v>
      </c>
      <c r="I812" s="284" t="str">
        <f>UPPER(Tableau1[[#This Row],[Lieu Naiss]])</f>
        <v/>
      </c>
      <c r="J812" s="139"/>
    </row>
    <row r="813" spans="2:10" s="55" customFormat="1" ht="17.149999999999999" customHeight="1" x14ac:dyDescent="0.25">
      <c r="B813" s="89">
        <v>799</v>
      </c>
      <c r="C813" s="137"/>
      <c r="D813" s="138" t="s">
        <v>494</v>
      </c>
      <c r="E813" s="138" t="s">
        <v>494</v>
      </c>
      <c r="F813" s="139"/>
      <c r="G813" s="138"/>
      <c r="H813" s="140" t="s">
        <v>494</v>
      </c>
      <c r="I813" s="284" t="str">
        <f>UPPER(Tableau1[[#This Row],[Lieu Naiss]])</f>
        <v/>
      </c>
      <c r="J813" s="139"/>
    </row>
    <row r="814" spans="2:10" s="55" customFormat="1" ht="17.149999999999999" customHeight="1" x14ac:dyDescent="0.25">
      <c r="B814" s="89">
        <v>800</v>
      </c>
      <c r="C814" s="137"/>
      <c r="D814" s="138" t="s">
        <v>494</v>
      </c>
      <c r="E814" s="138" t="s">
        <v>494</v>
      </c>
      <c r="F814" s="139"/>
      <c r="G814" s="138"/>
      <c r="H814" s="140" t="s">
        <v>494</v>
      </c>
      <c r="I814" s="284" t="str">
        <f>UPPER(Tableau1[[#This Row],[Lieu Naiss]])</f>
        <v/>
      </c>
      <c r="J814" s="139"/>
    </row>
    <row r="815" spans="2:10" s="55" customFormat="1" ht="17.149999999999999" customHeight="1" x14ac:dyDescent="0.25">
      <c r="B815" s="89">
        <v>801</v>
      </c>
      <c r="C815" s="137"/>
      <c r="D815" s="138" t="s">
        <v>494</v>
      </c>
      <c r="E815" s="138" t="s">
        <v>494</v>
      </c>
      <c r="F815" s="139"/>
      <c r="G815" s="138"/>
      <c r="H815" s="140" t="s">
        <v>494</v>
      </c>
      <c r="I815" s="284" t="str">
        <f>UPPER(Tableau1[[#This Row],[Lieu Naiss]])</f>
        <v/>
      </c>
      <c r="J815" s="139"/>
    </row>
    <row r="816" spans="2:10" s="55" customFormat="1" ht="17.149999999999999" customHeight="1" x14ac:dyDescent="0.25">
      <c r="B816" s="89">
        <v>802</v>
      </c>
      <c r="C816" s="137"/>
      <c r="D816" s="138" t="s">
        <v>494</v>
      </c>
      <c r="E816" s="138" t="s">
        <v>494</v>
      </c>
      <c r="F816" s="139"/>
      <c r="G816" s="138"/>
      <c r="H816" s="140" t="s">
        <v>494</v>
      </c>
      <c r="I816" s="284" t="str">
        <f>UPPER(Tableau1[[#This Row],[Lieu Naiss]])</f>
        <v/>
      </c>
      <c r="J816" s="139"/>
    </row>
    <row r="817" spans="2:10" s="55" customFormat="1" ht="17.149999999999999" customHeight="1" x14ac:dyDescent="0.25">
      <c r="B817" s="89">
        <v>803</v>
      </c>
      <c r="C817" s="137"/>
      <c r="D817" s="138" t="s">
        <v>494</v>
      </c>
      <c r="E817" s="138" t="s">
        <v>494</v>
      </c>
      <c r="F817" s="139"/>
      <c r="G817" s="138"/>
      <c r="H817" s="140" t="s">
        <v>494</v>
      </c>
      <c r="I817" s="284" t="str">
        <f>UPPER(Tableau1[[#This Row],[Lieu Naiss]])</f>
        <v/>
      </c>
      <c r="J817" s="139"/>
    </row>
    <row r="818" spans="2:10" s="55" customFormat="1" ht="17.149999999999999" customHeight="1" x14ac:dyDescent="0.25">
      <c r="B818" s="89">
        <v>804</v>
      </c>
      <c r="C818" s="137"/>
      <c r="D818" s="138" t="s">
        <v>494</v>
      </c>
      <c r="E818" s="138" t="s">
        <v>494</v>
      </c>
      <c r="F818" s="139"/>
      <c r="G818" s="138"/>
      <c r="H818" s="140" t="s">
        <v>494</v>
      </c>
      <c r="I818" s="284" t="str">
        <f>UPPER(Tableau1[[#This Row],[Lieu Naiss]])</f>
        <v/>
      </c>
      <c r="J818" s="139"/>
    </row>
    <row r="819" spans="2:10" s="55" customFormat="1" ht="17.149999999999999" customHeight="1" x14ac:dyDescent="0.25">
      <c r="B819" s="89">
        <v>805</v>
      </c>
      <c r="C819" s="137"/>
      <c r="D819" s="138" t="s">
        <v>494</v>
      </c>
      <c r="E819" s="138" t="s">
        <v>494</v>
      </c>
      <c r="F819" s="139"/>
      <c r="G819" s="138"/>
      <c r="H819" s="140" t="s">
        <v>494</v>
      </c>
      <c r="I819" s="284" t="str">
        <f>UPPER(Tableau1[[#This Row],[Lieu Naiss]])</f>
        <v/>
      </c>
      <c r="J819" s="139"/>
    </row>
    <row r="820" spans="2:10" s="55" customFormat="1" ht="17.149999999999999" customHeight="1" x14ac:dyDescent="0.25">
      <c r="B820" s="89">
        <v>806</v>
      </c>
      <c r="C820" s="137"/>
      <c r="D820" s="138" t="s">
        <v>494</v>
      </c>
      <c r="E820" s="138" t="s">
        <v>494</v>
      </c>
      <c r="F820" s="139"/>
      <c r="G820" s="138"/>
      <c r="H820" s="140" t="s">
        <v>494</v>
      </c>
      <c r="I820" s="284" t="str">
        <f>UPPER(Tableau1[[#This Row],[Lieu Naiss]])</f>
        <v/>
      </c>
      <c r="J820" s="139"/>
    </row>
    <row r="821" spans="2:10" s="55" customFormat="1" ht="17.149999999999999" customHeight="1" x14ac:dyDescent="0.25">
      <c r="B821" s="89">
        <v>807</v>
      </c>
      <c r="C821" s="137"/>
      <c r="D821" s="138" t="s">
        <v>494</v>
      </c>
      <c r="E821" s="138" t="s">
        <v>494</v>
      </c>
      <c r="F821" s="139"/>
      <c r="G821" s="138"/>
      <c r="H821" s="140" t="s">
        <v>494</v>
      </c>
      <c r="I821" s="284" t="str">
        <f>UPPER(Tableau1[[#This Row],[Lieu Naiss]])</f>
        <v/>
      </c>
      <c r="J821" s="139"/>
    </row>
    <row r="822" spans="2:10" s="55" customFormat="1" ht="17.149999999999999" customHeight="1" x14ac:dyDescent="0.25">
      <c r="B822" s="89">
        <v>808</v>
      </c>
      <c r="C822" s="137"/>
      <c r="D822" s="138" t="s">
        <v>494</v>
      </c>
      <c r="E822" s="138" t="s">
        <v>494</v>
      </c>
      <c r="F822" s="139"/>
      <c r="G822" s="138"/>
      <c r="H822" s="140" t="s">
        <v>494</v>
      </c>
      <c r="I822" s="284" t="str">
        <f>UPPER(Tableau1[[#This Row],[Lieu Naiss]])</f>
        <v/>
      </c>
      <c r="J822" s="139"/>
    </row>
    <row r="823" spans="2:10" s="55" customFormat="1" ht="17.149999999999999" customHeight="1" x14ac:dyDescent="0.25">
      <c r="B823" s="89">
        <v>809</v>
      </c>
      <c r="C823" s="137"/>
      <c r="D823" s="138" t="s">
        <v>494</v>
      </c>
      <c r="E823" s="138" t="s">
        <v>494</v>
      </c>
      <c r="F823" s="139"/>
      <c r="G823" s="138"/>
      <c r="H823" s="140" t="s">
        <v>494</v>
      </c>
      <c r="I823" s="284" t="str">
        <f>UPPER(Tableau1[[#This Row],[Lieu Naiss]])</f>
        <v/>
      </c>
      <c r="J823" s="139"/>
    </row>
    <row r="824" spans="2:10" s="55" customFormat="1" ht="17.149999999999999" customHeight="1" x14ac:dyDescent="0.25">
      <c r="B824" s="89">
        <v>810</v>
      </c>
      <c r="C824" s="137"/>
      <c r="D824" s="138" t="s">
        <v>494</v>
      </c>
      <c r="E824" s="138" t="s">
        <v>494</v>
      </c>
      <c r="F824" s="139"/>
      <c r="G824" s="138"/>
      <c r="H824" s="140" t="s">
        <v>494</v>
      </c>
      <c r="I824" s="284" t="str">
        <f>UPPER(Tableau1[[#This Row],[Lieu Naiss]])</f>
        <v/>
      </c>
      <c r="J824" s="139"/>
    </row>
    <row r="825" spans="2:10" s="55" customFormat="1" ht="17.149999999999999" customHeight="1" x14ac:dyDescent="0.25">
      <c r="B825" s="89">
        <v>811</v>
      </c>
      <c r="C825" s="137"/>
      <c r="D825" s="138" t="s">
        <v>494</v>
      </c>
      <c r="E825" s="138" t="s">
        <v>494</v>
      </c>
      <c r="F825" s="139"/>
      <c r="G825" s="138"/>
      <c r="H825" s="140" t="s">
        <v>494</v>
      </c>
      <c r="I825" s="284" t="str">
        <f>UPPER(Tableau1[[#This Row],[Lieu Naiss]])</f>
        <v/>
      </c>
      <c r="J825" s="139"/>
    </row>
    <row r="826" spans="2:10" s="55" customFormat="1" ht="17.149999999999999" customHeight="1" x14ac:dyDescent="0.25">
      <c r="B826" s="89">
        <v>812</v>
      </c>
      <c r="C826" s="137"/>
      <c r="D826" s="138" t="s">
        <v>494</v>
      </c>
      <c r="E826" s="138" t="s">
        <v>494</v>
      </c>
      <c r="F826" s="139"/>
      <c r="G826" s="138"/>
      <c r="H826" s="140" t="s">
        <v>494</v>
      </c>
      <c r="I826" s="284" t="str">
        <f>UPPER(Tableau1[[#This Row],[Lieu Naiss]])</f>
        <v/>
      </c>
      <c r="J826" s="139"/>
    </row>
    <row r="827" spans="2:10" s="55" customFormat="1" ht="17.149999999999999" customHeight="1" x14ac:dyDescent="0.25">
      <c r="B827" s="89">
        <v>813</v>
      </c>
      <c r="C827" s="137"/>
      <c r="D827" s="138" t="s">
        <v>494</v>
      </c>
      <c r="E827" s="138" t="s">
        <v>494</v>
      </c>
      <c r="F827" s="139"/>
      <c r="G827" s="138"/>
      <c r="H827" s="140" t="s">
        <v>494</v>
      </c>
      <c r="I827" s="284" t="str">
        <f>UPPER(Tableau1[[#This Row],[Lieu Naiss]])</f>
        <v/>
      </c>
      <c r="J827" s="139"/>
    </row>
    <row r="828" spans="2:10" s="55" customFormat="1" ht="17.149999999999999" customHeight="1" x14ac:dyDescent="0.25">
      <c r="B828" s="89">
        <v>814</v>
      </c>
      <c r="C828" s="137"/>
      <c r="D828" s="138" t="s">
        <v>494</v>
      </c>
      <c r="E828" s="138" t="s">
        <v>494</v>
      </c>
      <c r="F828" s="139"/>
      <c r="G828" s="138"/>
      <c r="H828" s="140" t="s">
        <v>494</v>
      </c>
      <c r="I828" s="284" t="str">
        <f>UPPER(Tableau1[[#This Row],[Lieu Naiss]])</f>
        <v/>
      </c>
      <c r="J828" s="139"/>
    </row>
    <row r="829" spans="2:10" s="55" customFormat="1" ht="17.149999999999999" customHeight="1" x14ac:dyDescent="0.25">
      <c r="B829" s="89">
        <v>815</v>
      </c>
      <c r="C829" s="137"/>
      <c r="D829" s="138" t="s">
        <v>494</v>
      </c>
      <c r="E829" s="138" t="s">
        <v>494</v>
      </c>
      <c r="F829" s="139"/>
      <c r="G829" s="138"/>
      <c r="H829" s="140" t="s">
        <v>494</v>
      </c>
      <c r="I829" s="284" t="str">
        <f>UPPER(Tableau1[[#This Row],[Lieu Naiss]])</f>
        <v/>
      </c>
      <c r="J829" s="139"/>
    </row>
    <row r="830" spans="2:10" s="55" customFormat="1" ht="17.149999999999999" customHeight="1" x14ac:dyDescent="0.25">
      <c r="B830" s="89">
        <v>816</v>
      </c>
      <c r="C830" s="137"/>
      <c r="D830" s="138" t="s">
        <v>494</v>
      </c>
      <c r="E830" s="138" t="s">
        <v>494</v>
      </c>
      <c r="F830" s="139"/>
      <c r="G830" s="138"/>
      <c r="H830" s="140" t="s">
        <v>494</v>
      </c>
      <c r="I830" s="284" t="str">
        <f>UPPER(Tableau1[[#This Row],[Lieu Naiss]])</f>
        <v/>
      </c>
      <c r="J830" s="139"/>
    </row>
    <row r="831" spans="2:10" s="55" customFormat="1" ht="17.149999999999999" customHeight="1" x14ac:dyDescent="0.25">
      <c r="B831" s="89">
        <v>817</v>
      </c>
      <c r="C831" s="137"/>
      <c r="D831" s="138" t="s">
        <v>494</v>
      </c>
      <c r="E831" s="138" t="s">
        <v>494</v>
      </c>
      <c r="F831" s="139"/>
      <c r="G831" s="138"/>
      <c r="H831" s="140" t="s">
        <v>494</v>
      </c>
      <c r="I831" s="284" t="str">
        <f>UPPER(Tableau1[[#This Row],[Lieu Naiss]])</f>
        <v/>
      </c>
      <c r="J831" s="139"/>
    </row>
    <row r="832" spans="2:10" s="55" customFormat="1" ht="17.149999999999999" customHeight="1" x14ac:dyDescent="0.25">
      <c r="B832" s="89">
        <v>818</v>
      </c>
      <c r="C832" s="137"/>
      <c r="D832" s="138" t="s">
        <v>494</v>
      </c>
      <c r="E832" s="138" t="s">
        <v>494</v>
      </c>
      <c r="F832" s="139"/>
      <c r="G832" s="138"/>
      <c r="H832" s="140" t="s">
        <v>494</v>
      </c>
      <c r="I832" s="284" t="str">
        <f>UPPER(Tableau1[[#This Row],[Lieu Naiss]])</f>
        <v/>
      </c>
      <c r="J832" s="139"/>
    </row>
    <row r="833" spans="2:10" s="55" customFormat="1" ht="17.149999999999999" customHeight="1" x14ac:dyDescent="0.25">
      <c r="B833" s="89">
        <v>819</v>
      </c>
      <c r="C833" s="137"/>
      <c r="D833" s="138" t="s">
        <v>494</v>
      </c>
      <c r="E833" s="138" t="s">
        <v>494</v>
      </c>
      <c r="F833" s="139"/>
      <c r="G833" s="138"/>
      <c r="H833" s="140" t="s">
        <v>494</v>
      </c>
      <c r="I833" s="284" t="str">
        <f>UPPER(Tableau1[[#This Row],[Lieu Naiss]])</f>
        <v/>
      </c>
      <c r="J833" s="139"/>
    </row>
    <row r="834" spans="2:10" s="55" customFormat="1" ht="17.149999999999999" customHeight="1" x14ac:dyDescent="0.25">
      <c r="B834" s="89">
        <v>820</v>
      </c>
      <c r="C834" s="137"/>
      <c r="D834" s="138" t="s">
        <v>494</v>
      </c>
      <c r="E834" s="138" t="s">
        <v>494</v>
      </c>
      <c r="F834" s="139"/>
      <c r="G834" s="138"/>
      <c r="H834" s="140" t="s">
        <v>494</v>
      </c>
      <c r="I834" s="284" t="str">
        <f>UPPER(Tableau1[[#This Row],[Lieu Naiss]])</f>
        <v/>
      </c>
      <c r="J834" s="139"/>
    </row>
    <row r="835" spans="2:10" s="55" customFormat="1" ht="17.149999999999999" customHeight="1" x14ac:dyDescent="0.25">
      <c r="B835" s="89">
        <v>821</v>
      </c>
      <c r="C835" s="137"/>
      <c r="D835" s="138" t="s">
        <v>494</v>
      </c>
      <c r="E835" s="138" t="s">
        <v>494</v>
      </c>
      <c r="F835" s="139"/>
      <c r="G835" s="138"/>
      <c r="H835" s="140" t="s">
        <v>494</v>
      </c>
      <c r="I835" s="284" t="str">
        <f>UPPER(Tableau1[[#This Row],[Lieu Naiss]])</f>
        <v/>
      </c>
      <c r="J835" s="139"/>
    </row>
    <row r="836" spans="2:10" s="55" customFormat="1" ht="17.149999999999999" customHeight="1" x14ac:dyDescent="0.25">
      <c r="B836" s="89">
        <v>822</v>
      </c>
      <c r="C836" s="137"/>
      <c r="D836" s="138" t="s">
        <v>494</v>
      </c>
      <c r="E836" s="138" t="s">
        <v>494</v>
      </c>
      <c r="F836" s="139"/>
      <c r="G836" s="138"/>
      <c r="H836" s="140" t="s">
        <v>494</v>
      </c>
      <c r="I836" s="284" t="str">
        <f>UPPER(Tableau1[[#This Row],[Lieu Naiss]])</f>
        <v/>
      </c>
      <c r="J836" s="139"/>
    </row>
    <row r="837" spans="2:10" s="55" customFormat="1" ht="17.149999999999999" customHeight="1" x14ac:dyDescent="0.25">
      <c r="B837" s="89">
        <v>823</v>
      </c>
      <c r="C837" s="137"/>
      <c r="D837" s="138" t="s">
        <v>494</v>
      </c>
      <c r="E837" s="138" t="s">
        <v>494</v>
      </c>
      <c r="F837" s="139"/>
      <c r="G837" s="138"/>
      <c r="H837" s="140" t="s">
        <v>494</v>
      </c>
      <c r="I837" s="284" t="str">
        <f>UPPER(Tableau1[[#This Row],[Lieu Naiss]])</f>
        <v/>
      </c>
      <c r="J837" s="139"/>
    </row>
    <row r="838" spans="2:10" s="55" customFormat="1" ht="17.149999999999999" customHeight="1" x14ac:dyDescent="0.25">
      <c r="B838" s="89">
        <v>824</v>
      </c>
      <c r="C838" s="137"/>
      <c r="D838" s="138" t="s">
        <v>494</v>
      </c>
      <c r="E838" s="138" t="s">
        <v>494</v>
      </c>
      <c r="F838" s="139"/>
      <c r="G838" s="138"/>
      <c r="H838" s="140" t="s">
        <v>494</v>
      </c>
      <c r="I838" s="284" t="str">
        <f>UPPER(Tableau1[[#This Row],[Lieu Naiss]])</f>
        <v/>
      </c>
      <c r="J838" s="139"/>
    </row>
    <row r="839" spans="2:10" s="55" customFormat="1" ht="17.149999999999999" customHeight="1" x14ac:dyDescent="0.25">
      <c r="B839" s="89">
        <v>825</v>
      </c>
      <c r="C839" s="137"/>
      <c r="D839" s="138" t="s">
        <v>494</v>
      </c>
      <c r="E839" s="138" t="s">
        <v>494</v>
      </c>
      <c r="F839" s="139"/>
      <c r="G839" s="138"/>
      <c r="H839" s="140" t="s">
        <v>494</v>
      </c>
      <c r="I839" s="284" t="str">
        <f>UPPER(Tableau1[[#This Row],[Lieu Naiss]])</f>
        <v/>
      </c>
      <c r="J839" s="139"/>
    </row>
    <row r="840" spans="2:10" s="55" customFormat="1" ht="17.149999999999999" customHeight="1" x14ac:dyDescent="0.25">
      <c r="B840" s="89">
        <v>826</v>
      </c>
      <c r="C840" s="137"/>
      <c r="D840" s="138" t="s">
        <v>494</v>
      </c>
      <c r="E840" s="138" t="s">
        <v>494</v>
      </c>
      <c r="F840" s="139"/>
      <c r="G840" s="138"/>
      <c r="H840" s="140" t="s">
        <v>494</v>
      </c>
      <c r="I840" s="284" t="str">
        <f>UPPER(Tableau1[[#This Row],[Lieu Naiss]])</f>
        <v/>
      </c>
      <c r="J840" s="139"/>
    </row>
    <row r="841" spans="2:10" s="55" customFormat="1" ht="17.149999999999999" customHeight="1" x14ac:dyDescent="0.25">
      <c r="B841" s="89">
        <v>827</v>
      </c>
      <c r="C841" s="137"/>
      <c r="D841" s="138" t="s">
        <v>494</v>
      </c>
      <c r="E841" s="138" t="s">
        <v>494</v>
      </c>
      <c r="F841" s="139"/>
      <c r="G841" s="138"/>
      <c r="H841" s="140" t="s">
        <v>494</v>
      </c>
      <c r="I841" s="284" t="str">
        <f>UPPER(Tableau1[[#This Row],[Lieu Naiss]])</f>
        <v/>
      </c>
      <c r="J841" s="139"/>
    </row>
    <row r="842" spans="2:10" s="55" customFormat="1" ht="17.149999999999999" customHeight="1" x14ac:dyDescent="0.25">
      <c r="B842" s="89">
        <v>828</v>
      </c>
      <c r="C842" s="137"/>
      <c r="D842" s="138" t="s">
        <v>494</v>
      </c>
      <c r="E842" s="138" t="s">
        <v>494</v>
      </c>
      <c r="F842" s="139"/>
      <c r="G842" s="138"/>
      <c r="H842" s="140" t="s">
        <v>494</v>
      </c>
      <c r="I842" s="284" t="str">
        <f>UPPER(Tableau1[[#This Row],[Lieu Naiss]])</f>
        <v/>
      </c>
      <c r="J842" s="139"/>
    </row>
    <row r="843" spans="2:10" s="55" customFormat="1" ht="17.149999999999999" customHeight="1" x14ac:dyDescent="0.25">
      <c r="B843" s="89">
        <v>829</v>
      </c>
      <c r="C843" s="137"/>
      <c r="D843" s="138" t="s">
        <v>494</v>
      </c>
      <c r="E843" s="138" t="s">
        <v>494</v>
      </c>
      <c r="F843" s="139"/>
      <c r="G843" s="138"/>
      <c r="H843" s="140" t="s">
        <v>494</v>
      </c>
      <c r="I843" s="284" t="str">
        <f>UPPER(Tableau1[[#This Row],[Lieu Naiss]])</f>
        <v/>
      </c>
      <c r="J843" s="139"/>
    </row>
    <row r="844" spans="2:10" s="55" customFormat="1" ht="17.149999999999999" customHeight="1" x14ac:dyDescent="0.25">
      <c r="B844" s="89">
        <v>830</v>
      </c>
      <c r="C844" s="137"/>
      <c r="D844" s="138" t="s">
        <v>494</v>
      </c>
      <c r="E844" s="138" t="s">
        <v>494</v>
      </c>
      <c r="F844" s="139"/>
      <c r="G844" s="138"/>
      <c r="H844" s="140" t="s">
        <v>494</v>
      </c>
      <c r="I844" s="284" t="str">
        <f>UPPER(Tableau1[[#This Row],[Lieu Naiss]])</f>
        <v/>
      </c>
      <c r="J844" s="139"/>
    </row>
    <row r="845" spans="2:10" s="55" customFormat="1" ht="17.149999999999999" customHeight="1" x14ac:dyDescent="0.25">
      <c r="B845" s="89">
        <v>831</v>
      </c>
      <c r="C845" s="137"/>
      <c r="D845" s="138" t="s">
        <v>494</v>
      </c>
      <c r="E845" s="138" t="s">
        <v>494</v>
      </c>
      <c r="F845" s="139"/>
      <c r="G845" s="138"/>
      <c r="H845" s="140" t="s">
        <v>494</v>
      </c>
      <c r="I845" s="284" t="str">
        <f>UPPER(Tableau1[[#This Row],[Lieu Naiss]])</f>
        <v/>
      </c>
      <c r="J845" s="139"/>
    </row>
    <row r="846" spans="2:10" s="55" customFormat="1" ht="17.149999999999999" customHeight="1" x14ac:dyDescent="0.25">
      <c r="B846" s="89">
        <v>832</v>
      </c>
      <c r="C846" s="137"/>
      <c r="D846" s="138" t="s">
        <v>494</v>
      </c>
      <c r="E846" s="138" t="s">
        <v>494</v>
      </c>
      <c r="F846" s="139"/>
      <c r="G846" s="138"/>
      <c r="H846" s="140" t="s">
        <v>494</v>
      </c>
      <c r="I846" s="284" t="str">
        <f>UPPER(Tableau1[[#This Row],[Lieu Naiss]])</f>
        <v/>
      </c>
      <c r="J846" s="139"/>
    </row>
    <row r="847" spans="2:10" s="55" customFormat="1" ht="17.149999999999999" customHeight="1" x14ac:dyDescent="0.25">
      <c r="B847" s="89">
        <v>833</v>
      </c>
      <c r="C847" s="137"/>
      <c r="D847" s="138" t="s">
        <v>494</v>
      </c>
      <c r="E847" s="138" t="s">
        <v>494</v>
      </c>
      <c r="F847" s="139"/>
      <c r="G847" s="138"/>
      <c r="H847" s="140" t="s">
        <v>494</v>
      </c>
      <c r="I847" s="284" t="str">
        <f>UPPER(Tableau1[[#This Row],[Lieu Naiss]])</f>
        <v/>
      </c>
      <c r="J847" s="139"/>
    </row>
    <row r="848" spans="2:10" s="55" customFormat="1" ht="17.149999999999999" customHeight="1" x14ac:dyDescent="0.25">
      <c r="B848" s="89">
        <v>834</v>
      </c>
      <c r="C848" s="137"/>
      <c r="D848" s="138" t="s">
        <v>494</v>
      </c>
      <c r="E848" s="138" t="s">
        <v>494</v>
      </c>
      <c r="F848" s="139"/>
      <c r="G848" s="138"/>
      <c r="H848" s="140" t="s">
        <v>494</v>
      </c>
      <c r="I848" s="284" t="str">
        <f>UPPER(Tableau1[[#This Row],[Lieu Naiss]])</f>
        <v/>
      </c>
      <c r="J848" s="139"/>
    </row>
    <row r="849" spans="2:10" s="55" customFormat="1" ht="17.149999999999999" customHeight="1" x14ac:dyDescent="0.25">
      <c r="B849" s="89">
        <v>835</v>
      </c>
      <c r="C849" s="137"/>
      <c r="D849" s="138" t="s">
        <v>494</v>
      </c>
      <c r="E849" s="138" t="s">
        <v>494</v>
      </c>
      <c r="F849" s="139"/>
      <c r="G849" s="138"/>
      <c r="H849" s="140" t="s">
        <v>494</v>
      </c>
      <c r="I849" s="284" t="str">
        <f>UPPER(Tableau1[[#This Row],[Lieu Naiss]])</f>
        <v/>
      </c>
      <c r="J849" s="139"/>
    </row>
    <row r="850" spans="2:10" s="55" customFormat="1" ht="17.149999999999999" customHeight="1" x14ac:dyDescent="0.25">
      <c r="B850" s="89">
        <v>836</v>
      </c>
      <c r="C850" s="137"/>
      <c r="D850" s="138" t="s">
        <v>494</v>
      </c>
      <c r="E850" s="138" t="s">
        <v>494</v>
      </c>
      <c r="F850" s="139"/>
      <c r="G850" s="138"/>
      <c r="H850" s="140" t="s">
        <v>494</v>
      </c>
      <c r="I850" s="284" t="str">
        <f>UPPER(Tableau1[[#This Row],[Lieu Naiss]])</f>
        <v/>
      </c>
      <c r="J850" s="139"/>
    </row>
    <row r="851" spans="2:10" s="55" customFormat="1" ht="17.149999999999999" customHeight="1" x14ac:dyDescent="0.25">
      <c r="B851" s="89">
        <v>837</v>
      </c>
      <c r="C851" s="137"/>
      <c r="D851" s="138" t="s">
        <v>494</v>
      </c>
      <c r="E851" s="138" t="s">
        <v>494</v>
      </c>
      <c r="F851" s="139"/>
      <c r="G851" s="138"/>
      <c r="H851" s="140" t="s">
        <v>494</v>
      </c>
      <c r="I851" s="284" t="str">
        <f>UPPER(Tableau1[[#This Row],[Lieu Naiss]])</f>
        <v/>
      </c>
      <c r="J851" s="139"/>
    </row>
    <row r="852" spans="2:10" s="55" customFormat="1" ht="17.149999999999999" customHeight="1" x14ac:dyDescent="0.25">
      <c r="B852" s="89">
        <v>838</v>
      </c>
      <c r="C852" s="137"/>
      <c r="D852" s="138" t="s">
        <v>494</v>
      </c>
      <c r="E852" s="138" t="s">
        <v>494</v>
      </c>
      <c r="F852" s="139"/>
      <c r="G852" s="138"/>
      <c r="H852" s="140" t="s">
        <v>494</v>
      </c>
      <c r="I852" s="284" t="str">
        <f>UPPER(Tableau1[[#This Row],[Lieu Naiss]])</f>
        <v/>
      </c>
      <c r="J852" s="139"/>
    </row>
    <row r="853" spans="2:10" s="55" customFormat="1" ht="17.149999999999999" customHeight="1" x14ac:dyDescent="0.25">
      <c r="B853" s="89">
        <v>839</v>
      </c>
      <c r="C853" s="137"/>
      <c r="D853" s="138" t="s">
        <v>494</v>
      </c>
      <c r="E853" s="138" t="s">
        <v>494</v>
      </c>
      <c r="F853" s="139"/>
      <c r="G853" s="138"/>
      <c r="H853" s="140" t="s">
        <v>494</v>
      </c>
      <c r="I853" s="284" t="str">
        <f>UPPER(Tableau1[[#This Row],[Lieu Naiss]])</f>
        <v/>
      </c>
      <c r="J853" s="139"/>
    </row>
    <row r="854" spans="2:10" s="55" customFormat="1" ht="17.149999999999999" customHeight="1" x14ac:dyDescent="0.25">
      <c r="B854" s="89">
        <v>840</v>
      </c>
      <c r="C854" s="137"/>
      <c r="D854" s="138" t="s">
        <v>494</v>
      </c>
      <c r="E854" s="138" t="s">
        <v>494</v>
      </c>
      <c r="F854" s="139"/>
      <c r="G854" s="138"/>
      <c r="H854" s="140" t="s">
        <v>494</v>
      </c>
      <c r="I854" s="284" t="str">
        <f>UPPER(Tableau1[[#This Row],[Lieu Naiss]])</f>
        <v/>
      </c>
      <c r="J854" s="139"/>
    </row>
    <row r="855" spans="2:10" s="55" customFormat="1" ht="17.149999999999999" customHeight="1" x14ac:dyDescent="0.25">
      <c r="B855" s="89">
        <v>841</v>
      </c>
      <c r="C855" s="137"/>
      <c r="D855" s="138" t="s">
        <v>494</v>
      </c>
      <c r="E855" s="138" t="s">
        <v>494</v>
      </c>
      <c r="F855" s="139"/>
      <c r="G855" s="138"/>
      <c r="H855" s="140" t="s">
        <v>494</v>
      </c>
      <c r="I855" s="284" t="str">
        <f>UPPER(Tableau1[[#This Row],[Lieu Naiss]])</f>
        <v/>
      </c>
      <c r="J855" s="139"/>
    </row>
    <row r="856" spans="2:10" s="55" customFormat="1" ht="17.149999999999999" customHeight="1" x14ac:dyDescent="0.25">
      <c r="B856" s="89">
        <v>842</v>
      </c>
      <c r="C856" s="137"/>
      <c r="D856" s="138" t="s">
        <v>494</v>
      </c>
      <c r="E856" s="138" t="s">
        <v>494</v>
      </c>
      <c r="F856" s="139"/>
      <c r="G856" s="138"/>
      <c r="H856" s="140" t="s">
        <v>494</v>
      </c>
      <c r="I856" s="284" t="str">
        <f>UPPER(Tableau1[[#This Row],[Lieu Naiss]])</f>
        <v/>
      </c>
      <c r="J856" s="139"/>
    </row>
    <row r="857" spans="2:10" s="55" customFormat="1" ht="17.149999999999999" customHeight="1" x14ac:dyDescent="0.25">
      <c r="B857" s="89">
        <v>843</v>
      </c>
      <c r="C857" s="137"/>
      <c r="D857" s="138" t="s">
        <v>494</v>
      </c>
      <c r="E857" s="138" t="s">
        <v>494</v>
      </c>
      <c r="F857" s="139"/>
      <c r="G857" s="138"/>
      <c r="H857" s="140" t="s">
        <v>494</v>
      </c>
      <c r="I857" s="284" t="str">
        <f>UPPER(Tableau1[[#This Row],[Lieu Naiss]])</f>
        <v/>
      </c>
      <c r="J857" s="139"/>
    </row>
    <row r="858" spans="2:10" s="55" customFormat="1" ht="17.149999999999999" customHeight="1" x14ac:dyDescent="0.25">
      <c r="B858" s="89">
        <v>844</v>
      </c>
      <c r="C858" s="137"/>
      <c r="D858" s="138" t="s">
        <v>494</v>
      </c>
      <c r="E858" s="138" t="s">
        <v>494</v>
      </c>
      <c r="F858" s="139"/>
      <c r="G858" s="138"/>
      <c r="H858" s="140" t="s">
        <v>494</v>
      </c>
      <c r="I858" s="284" t="str">
        <f>UPPER(Tableau1[[#This Row],[Lieu Naiss]])</f>
        <v/>
      </c>
      <c r="J858" s="139"/>
    </row>
    <row r="859" spans="2:10" s="55" customFormat="1" ht="17.149999999999999" customHeight="1" x14ac:dyDescent="0.25">
      <c r="B859" s="89">
        <v>845</v>
      </c>
      <c r="C859" s="137"/>
      <c r="D859" s="138" t="s">
        <v>494</v>
      </c>
      <c r="E859" s="138" t="s">
        <v>494</v>
      </c>
      <c r="F859" s="139"/>
      <c r="G859" s="138"/>
      <c r="H859" s="140" t="s">
        <v>494</v>
      </c>
      <c r="I859" s="284" t="str">
        <f>UPPER(Tableau1[[#This Row],[Lieu Naiss]])</f>
        <v/>
      </c>
      <c r="J859" s="139"/>
    </row>
    <row r="860" spans="2:10" s="55" customFormat="1" ht="17.149999999999999" customHeight="1" x14ac:dyDescent="0.25">
      <c r="B860" s="89">
        <v>846</v>
      </c>
      <c r="C860" s="137"/>
      <c r="D860" s="138" t="s">
        <v>494</v>
      </c>
      <c r="E860" s="138" t="s">
        <v>494</v>
      </c>
      <c r="F860" s="139"/>
      <c r="G860" s="138"/>
      <c r="H860" s="140" t="s">
        <v>494</v>
      </c>
      <c r="I860" s="284" t="str">
        <f>UPPER(Tableau1[[#This Row],[Lieu Naiss]])</f>
        <v/>
      </c>
      <c r="J860" s="139"/>
    </row>
    <row r="861" spans="2:10" s="55" customFormat="1" ht="17.149999999999999" customHeight="1" x14ac:dyDescent="0.25">
      <c r="B861" s="89">
        <v>847</v>
      </c>
      <c r="C861" s="137"/>
      <c r="D861" s="138" t="s">
        <v>494</v>
      </c>
      <c r="E861" s="138" t="s">
        <v>494</v>
      </c>
      <c r="F861" s="139"/>
      <c r="G861" s="138"/>
      <c r="H861" s="140" t="s">
        <v>494</v>
      </c>
      <c r="I861" s="284" t="str">
        <f>UPPER(Tableau1[[#This Row],[Lieu Naiss]])</f>
        <v/>
      </c>
      <c r="J861" s="139"/>
    </row>
    <row r="862" spans="2:10" s="55" customFormat="1" ht="17.149999999999999" customHeight="1" x14ac:dyDescent="0.25">
      <c r="B862" s="89">
        <v>848</v>
      </c>
      <c r="C862" s="137"/>
      <c r="D862" s="138" t="s">
        <v>494</v>
      </c>
      <c r="E862" s="138" t="s">
        <v>494</v>
      </c>
      <c r="F862" s="139"/>
      <c r="G862" s="138"/>
      <c r="H862" s="140" t="s">
        <v>494</v>
      </c>
      <c r="I862" s="284" t="str">
        <f>UPPER(Tableau1[[#This Row],[Lieu Naiss]])</f>
        <v/>
      </c>
      <c r="J862" s="139"/>
    </row>
    <row r="863" spans="2:10" s="55" customFormat="1" ht="17.149999999999999" customHeight="1" x14ac:dyDescent="0.25">
      <c r="B863" s="89">
        <v>849</v>
      </c>
      <c r="C863" s="137"/>
      <c r="D863" s="138" t="s">
        <v>494</v>
      </c>
      <c r="E863" s="138" t="s">
        <v>494</v>
      </c>
      <c r="F863" s="139"/>
      <c r="G863" s="138"/>
      <c r="H863" s="140" t="s">
        <v>494</v>
      </c>
      <c r="I863" s="284" t="str">
        <f>UPPER(Tableau1[[#This Row],[Lieu Naiss]])</f>
        <v/>
      </c>
      <c r="J863" s="139"/>
    </row>
    <row r="864" spans="2:10" s="55" customFormat="1" ht="17.149999999999999" customHeight="1" x14ac:dyDescent="0.25">
      <c r="B864" s="89">
        <v>850</v>
      </c>
      <c r="C864" s="137"/>
      <c r="D864" s="138" t="s">
        <v>494</v>
      </c>
      <c r="E864" s="138" t="s">
        <v>494</v>
      </c>
      <c r="F864" s="139"/>
      <c r="G864" s="138"/>
      <c r="H864" s="140" t="s">
        <v>494</v>
      </c>
      <c r="I864" s="284" t="str">
        <f>UPPER(Tableau1[[#This Row],[Lieu Naiss]])</f>
        <v/>
      </c>
      <c r="J864" s="139"/>
    </row>
    <row r="865" spans="2:10" s="55" customFormat="1" ht="17.149999999999999" customHeight="1" x14ac:dyDescent="0.25">
      <c r="B865" s="89">
        <v>851</v>
      </c>
      <c r="C865" s="137"/>
      <c r="D865" s="138" t="s">
        <v>494</v>
      </c>
      <c r="E865" s="138" t="s">
        <v>494</v>
      </c>
      <c r="F865" s="139"/>
      <c r="G865" s="138"/>
      <c r="H865" s="140" t="s">
        <v>494</v>
      </c>
      <c r="I865" s="284" t="str">
        <f>UPPER(Tableau1[[#This Row],[Lieu Naiss]])</f>
        <v/>
      </c>
      <c r="J865" s="139"/>
    </row>
    <row r="866" spans="2:10" s="55" customFormat="1" ht="17.149999999999999" customHeight="1" x14ac:dyDescent="0.25">
      <c r="B866" s="89">
        <v>852</v>
      </c>
      <c r="C866" s="137"/>
      <c r="D866" s="138" t="s">
        <v>494</v>
      </c>
      <c r="E866" s="138" t="s">
        <v>494</v>
      </c>
      <c r="F866" s="139"/>
      <c r="G866" s="138"/>
      <c r="H866" s="140" t="s">
        <v>494</v>
      </c>
      <c r="I866" s="284" t="str">
        <f>UPPER(Tableau1[[#This Row],[Lieu Naiss]])</f>
        <v/>
      </c>
      <c r="J866" s="139"/>
    </row>
    <row r="867" spans="2:10" s="55" customFormat="1" ht="17.149999999999999" customHeight="1" x14ac:dyDescent="0.25">
      <c r="B867" s="89">
        <v>853</v>
      </c>
      <c r="C867" s="137"/>
      <c r="D867" s="138" t="s">
        <v>494</v>
      </c>
      <c r="E867" s="138" t="s">
        <v>494</v>
      </c>
      <c r="F867" s="139"/>
      <c r="G867" s="138"/>
      <c r="H867" s="140" t="s">
        <v>494</v>
      </c>
      <c r="I867" s="284" t="str">
        <f>UPPER(Tableau1[[#This Row],[Lieu Naiss]])</f>
        <v/>
      </c>
      <c r="J867" s="139"/>
    </row>
    <row r="868" spans="2:10" s="55" customFormat="1" ht="17.149999999999999" customHeight="1" x14ac:dyDescent="0.25">
      <c r="B868" s="89">
        <v>854</v>
      </c>
      <c r="C868" s="137"/>
      <c r="D868" s="138" t="s">
        <v>494</v>
      </c>
      <c r="E868" s="138" t="s">
        <v>494</v>
      </c>
      <c r="F868" s="139"/>
      <c r="G868" s="138"/>
      <c r="H868" s="140" t="s">
        <v>494</v>
      </c>
      <c r="I868" s="284" t="str">
        <f>UPPER(Tableau1[[#This Row],[Lieu Naiss]])</f>
        <v/>
      </c>
      <c r="J868" s="139"/>
    </row>
    <row r="869" spans="2:10" s="55" customFormat="1" ht="17.149999999999999" customHeight="1" x14ac:dyDescent="0.25">
      <c r="B869" s="89">
        <v>855</v>
      </c>
      <c r="C869" s="137"/>
      <c r="D869" s="138" t="s">
        <v>494</v>
      </c>
      <c r="E869" s="138" t="s">
        <v>494</v>
      </c>
      <c r="F869" s="139"/>
      <c r="G869" s="138"/>
      <c r="H869" s="140" t="s">
        <v>494</v>
      </c>
      <c r="I869" s="284" t="str">
        <f>UPPER(Tableau1[[#This Row],[Lieu Naiss]])</f>
        <v/>
      </c>
      <c r="J869" s="139"/>
    </row>
    <row r="870" spans="2:10" s="55" customFormat="1" ht="17.149999999999999" customHeight="1" x14ac:dyDescent="0.25">
      <c r="B870" s="89">
        <v>856</v>
      </c>
      <c r="C870" s="137"/>
      <c r="D870" s="138" t="s">
        <v>494</v>
      </c>
      <c r="E870" s="138" t="s">
        <v>494</v>
      </c>
      <c r="F870" s="139"/>
      <c r="G870" s="138"/>
      <c r="H870" s="140" t="s">
        <v>494</v>
      </c>
      <c r="I870" s="284" t="str">
        <f>UPPER(Tableau1[[#This Row],[Lieu Naiss]])</f>
        <v/>
      </c>
      <c r="J870" s="139"/>
    </row>
    <row r="871" spans="2:10" s="55" customFormat="1" ht="17.149999999999999" customHeight="1" x14ac:dyDescent="0.25">
      <c r="B871" s="89">
        <v>857</v>
      </c>
      <c r="C871" s="137"/>
      <c r="D871" s="138" t="s">
        <v>494</v>
      </c>
      <c r="E871" s="138" t="s">
        <v>494</v>
      </c>
      <c r="F871" s="139"/>
      <c r="G871" s="138"/>
      <c r="H871" s="140" t="s">
        <v>494</v>
      </c>
      <c r="I871" s="284" t="str">
        <f>UPPER(Tableau1[[#This Row],[Lieu Naiss]])</f>
        <v/>
      </c>
      <c r="J871" s="139"/>
    </row>
    <row r="872" spans="2:10" s="55" customFormat="1" ht="17.149999999999999" customHeight="1" x14ac:dyDescent="0.25">
      <c r="B872" s="89">
        <v>858</v>
      </c>
      <c r="C872" s="137"/>
      <c r="D872" s="138" t="s">
        <v>494</v>
      </c>
      <c r="E872" s="138" t="s">
        <v>494</v>
      </c>
      <c r="F872" s="139"/>
      <c r="G872" s="138"/>
      <c r="H872" s="140" t="s">
        <v>494</v>
      </c>
      <c r="I872" s="284" t="str">
        <f>UPPER(Tableau1[[#This Row],[Lieu Naiss]])</f>
        <v/>
      </c>
      <c r="J872" s="139"/>
    </row>
    <row r="873" spans="2:10" s="55" customFormat="1" ht="17.149999999999999" customHeight="1" x14ac:dyDescent="0.25">
      <c r="B873" s="89">
        <v>859</v>
      </c>
      <c r="C873" s="137"/>
      <c r="D873" s="138" t="s">
        <v>494</v>
      </c>
      <c r="E873" s="138" t="s">
        <v>494</v>
      </c>
      <c r="F873" s="139"/>
      <c r="G873" s="138"/>
      <c r="H873" s="140" t="s">
        <v>494</v>
      </c>
      <c r="I873" s="284" t="str">
        <f>UPPER(Tableau1[[#This Row],[Lieu Naiss]])</f>
        <v/>
      </c>
      <c r="J873" s="139"/>
    </row>
    <row r="874" spans="2:10" s="55" customFormat="1" ht="17.149999999999999" customHeight="1" x14ac:dyDescent="0.25">
      <c r="B874" s="89">
        <v>860</v>
      </c>
      <c r="C874" s="137"/>
      <c r="D874" s="138" t="s">
        <v>494</v>
      </c>
      <c r="E874" s="138" t="s">
        <v>494</v>
      </c>
      <c r="F874" s="139"/>
      <c r="G874" s="138"/>
      <c r="H874" s="140" t="s">
        <v>494</v>
      </c>
      <c r="I874" s="284" t="str">
        <f>UPPER(Tableau1[[#This Row],[Lieu Naiss]])</f>
        <v/>
      </c>
      <c r="J874" s="139"/>
    </row>
    <row r="875" spans="2:10" s="55" customFormat="1" ht="17.149999999999999" customHeight="1" x14ac:dyDescent="0.25">
      <c r="B875" s="89">
        <v>861</v>
      </c>
      <c r="C875" s="137"/>
      <c r="D875" s="138" t="s">
        <v>494</v>
      </c>
      <c r="E875" s="138" t="s">
        <v>494</v>
      </c>
      <c r="F875" s="139"/>
      <c r="G875" s="138"/>
      <c r="H875" s="140" t="s">
        <v>494</v>
      </c>
      <c r="I875" s="284" t="str">
        <f>UPPER(Tableau1[[#This Row],[Lieu Naiss]])</f>
        <v/>
      </c>
      <c r="J875" s="139"/>
    </row>
    <row r="876" spans="2:10" s="55" customFormat="1" ht="17.149999999999999" customHeight="1" x14ac:dyDescent="0.25">
      <c r="B876" s="89">
        <v>862</v>
      </c>
      <c r="C876" s="137"/>
      <c r="D876" s="138" t="s">
        <v>494</v>
      </c>
      <c r="E876" s="138" t="s">
        <v>494</v>
      </c>
      <c r="F876" s="139"/>
      <c r="G876" s="138"/>
      <c r="H876" s="140" t="s">
        <v>494</v>
      </c>
      <c r="I876" s="284" t="str">
        <f>UPPER(Tableau1[[#This Row],[Lieu Naiss]])</f>
        <v/>
      </c>
      <c r="J876" s="139"/>
    </row>
    <row r="877" spans="2:10" s="55" customFormat="1" ht="17.149999999999999" customHeight="1" x14ac:dyDescent="0.25">
      <c r="B877" s="89">
        <v>863</v>
      </c>
      <c r="C877" s="137"/>
      <c r="D877" s="138" t="s">
        <v>494</v>
      </c>
      <c r="E877" s="138" t="s">
        <v>494</v>
      </c>
      <c r="F877" s="139"/>
      <c r="G877" s="138"/>
      <c r="H877" s="140" t="s">
        <v>494</v>
      </c>
      <c r="I877" s="284" t="str">
        <f>UPPER(Tableau1[[#This Row],[Lieu Naiss]])</f>
        <v/>
      </c>
      <c r="J877" s="139"/>
    </row>
    <row r="878" spans="2:10" s="55" customFormat="1" ht="17.149999999999999" customHeight="1" x14ac:dyDescent="0.25">
      <c r="B878" s="89">
        <v>864</v>
      </c>
      <c r="C878" s="137"/>
      <c r="D878" s="138" t="s">
        <v>494</v>
      </c>
      <c r="E878" s="138" t="s">
        <v>494</v>
      </c>
      <c r="F878" s="139"/>
      <c r="G878" s="138"/>
      <c r="H878" s="140" t="s">
        <v>494</v>
      </c>
      <c r="I878" s="284" t="str">
        <f>UPPER(Tableau1[[#This Row],[Lieu Naiss]])</f>
        <v/>
      </c>
      <c r="J878" s="139"/>
    </row>
    <row r="879" spans="2:10" s="55" customFormat="1" ht="17.149999999999999" customHeight="1" x14ac:dyDescent="0.25">
      <c r="B879" s="89">
        <v>865</v>
      </c>
      <c r="C879" s="137"/>
      <c r="D879" s="138" t="s">
        <v>494</v>
      </c>
      <c r="E879" s="138" t="s">
        <v>494</v>
      </c>
      <c r="F879" s="139"/>
      <c r="G879" s="138"/>
      <c r="H879" s="140" t="s">
        <v>494</v>
      </c>
      <c r="I879" s="284" t="str">
        <f>UPPER(Tableau1[[#This Row],[Lieu Naiss]])</f>
        <v/>
      </c>
      <c r="J879" s="139"/>
    </row>
    <row r="880" spans="2:10" s="55" customFormat="1" ht="17.149999999999999" customHeight="1" x14ac:dyDescent="0.25">
      <c r="B880" s="89">
        <v>866</v>
      </c>
      <c r="C880" s="137"/>
      <c r="D880" s="138" t="s">
        <v>494</v>
      </c>
      <c r="E880" s="138" t="s">
        <v>494</v>
      </c>
      <c r="F880" s="139"/>
      <c r="G880" s="138"/>
      <c r="H880" s="140" t="s">
        <v>494</v>
      </c>
      <c r="I880" s="284" t="str">
        <f>UPPER(Tableau1[[#This Row],[Lieu Naiss]])</f>
        <v/>
      </c>
      <c r="J880" s="139"/>
    </row>
    <row r="881" spans="2:10" s="55" customFormat="1" ht="17.149999999999999" customHeight="1" x14ac:dyDescent="0.25">
      <c r="B881" s="89">
        <v>867</v>
      </c>
      <c r="C881" s="137"/>
      <c r="D881" s="138" t="s">
        <v>494</v>
      </c>
      <c r="E881" s="138" t="s">
        <v>494</v>
      </c>
      <c r="F881" s="139"/>
      <c r="G881" s="138"/>
      <c r="H881" s="140" t="s">
        <v>494</v>
      </c>
      <c r="I881" s="284" t="str">
        <f>UPPER(Tableau1[[#This Row],[Lieu Naiss]])</f>
        <v/>
      </c>
      <c r="J881" s="139"/>
    </row>
    <row r="882" spans="2:10" s="55" customFormat="1" ht="17.149999999999999" customHeight="1" x14ac:dyDescent="0.25">
      <c r="B882" s="89">
        <v>868</v>
      </c>
      <c r="C882" s="137"/>
      <c r="D882" s="138" t="s">
        <v>494</v>
      </c>
      <c r="E882" s="138" t="s">
        <v>494</v>
      </c>
      <c r="F882" s="139"/>
      <c r="G882" s="138"/>
      <c r="H882" s="140" t="s">
        <v>494</v>
      </c>
      <c r="I882" s="284" t="str">
        <f>UPPER(Tableau1[[#This Row],[Lieu Naiss]])</f>
        <v/>
      </c>
      <c r="J882" s="139"/>
    </row>
    <row r="883" spans="2:10" s="55" customFormat="1" ht="17.149999999999999" customHeight="1" x14ac:dyDescent="0.25">
      <c r="B883" s="89">
        <v>869</v>
      </c>
      <c r="C883" s="137"/>
      <c r="D883" s="138" t="s">
        <v>494</v>
      </c>
      <c r="E883" s="138" t="s">
        <v>494</v>
      </c>
      <c r="F883" s="139"/>
      <c r="G883" s="138"/>
      <c r="H883" s="140" t="s">
        <v>494</v>
      </c>
      <c r="I883" s="284" t="str">
        <f>UPPER(Tableau1[[#This Row],[Lieu Naiss]])</f>
        <v/>
      </c>
      <c r="J883" s="139"/>
    </row>
    <row r="884" spans="2:10" s="55" customFormat="1" ht="17.149999999999999" customHeight="1" x14ac:dyDescent="0.25">
      <c r="B884" s="89">
        <v>870</v>
      </c>
      <c r="C884" s="137"/>
      <c r="D884" s="138" t="s">
        <v>494</v>
      </c>
      <c r="E884" s="138" t="s">
        <v>494</v>
      </c>
      <c r="F884" s="139"/>
      <c r="G884" s="138"/>
      <c r="H884" s="140" t="s">
        <v>494</v>
      </c>
      <c r="I884" s="284" t="str">
        <f>UPPER(Tableau1[[#This Row],[Lieu Naiss]])</f>
        <v/>
      </c>
      <c r="J884" s="139"/>
    </row>
    <row r="885" spans="2:10" s="55" customFormat="1" ht="17.149999999999999" customHeight="1" x14ac:dyDescent="0.25">
      <c r="B885" s="89">
        <v>871</v>
      </c>
      <c r="C885" s="137"/>
      <c r="D885" s="138" t="s">
        <v>494</v>
      </c>
      <c r="E885" s="138" t="s">
        <v>494</v>
      </c>
      <c r="F885" s="139"/>
      <c r="G885" s="138"/>
      <c r="H885" s="140" t="s">
        <v>494</v>
      </c>
      <c r="I885" s="284" t="str">
        <f>UPPER(Tableau1[[#This Row],[Lieu Naiss]])</f>
        <v/>
      </c>
      <c r="J885" s="139"/>
    </row>
    <row r="886" spans="2:10" s="55" customFormat="1" ht="17.149999999999999" customHeight="1" x14ac:dyDescent="0.25">
      <c r="B886" s="89">
        <v>872</v>
      </c>
      <c r="C886" s="137"/>
      <c r="D886" s="138" t="s">
        <v>494</v>
      </c>
      <c r="E886" s="138" t="s">
        <v>494</v>
      </c>
      <c r="F886" s="139"/>
      <c r="G886" s="138"/>
      <c r="H886" s="140" t="s">
        <v>494</v>
      </c>
      <c r="I886" s="284" t="str">
        <f>UPPER(Tableau1[[#This Row],[Lieu Naiss]])</f>
        <v/>
      </c>
      <c r="J886" s="139"/>
    </row>
    <row r="887" spans="2:10" s="55" customFormat="1" ht="17.149999999999999" customHeight="1" x14ac:dyDescent="0.25">
      <c r="B887" s="89">
        <v>873</v>
      </c>
      <c r="C887" s="137"/>
      <c r="D887" s="138" t="s">
        <v>494</v>
      </c>
      <c r="E887" s="138" t="s">
        <v>494</v>
      </c>
      <c r="F887" s="139"/>
      <c r="G887" s="138"/>
      <c r="H887" s="140" t="s">
        <v>494</v>
      </c>
      <c r="I887" s="284" t="str">
        <f>UPPER(Tableau1[[#This Row],[Lieu Naiss]])</f>
        <v/>
      </c>
      <c r="J887" s="139"/>
    </row>
    <row r="888" spans="2:10" s="55" customFormat="1" ht="17.149999999999999" customHeight="1" x14ac:dyDescent="0.25">
      <c r="B888" s="89">
        <v>874</v>
      </c>
      <c r="C888" s="137"/>
      <c r="D888" s="138" t="s">
        <v>494</v>
      </c>
      <c r="E888" s="138" t="s">
        <v>494</v>
      </c>
      <c r="F888" s="139"/>
      <c r="G888" s="138"/>
      <c r="H888" s="140" t="s">
        <v>494</v>
      </c>
      <c r="I888" s="284" t="str">
        <f>UPPER(Tableau1[[#This Row],[Lieu Naiss]])</f>
        <v/>
      </c>
      <c r="J888" s="139"/>
    </row>
    <row r="889" spans="2:10" s="55" customFormat="1" ht="17.149999999999999" customHeight="1" x14ac:dyDescent="0.25">
      <c r="B889" s="89">
        <v>875</v>
      </c>
      <c r="C889" s="137"/>
      <c r="D889" s="138" t="s">
        <v>494</v>
      </c>
      <c r="E889" s="138" t="s">
        <v>494</v>
      </c>
      <c r="F889" s="139"/>
      <c r="G889" s="138"/>
      <c r="H889" s="140" t="s">
        <v>494</v>
      </c>
      <c r="I889" s="284" t="str">
        <f>UPPER(Tableau1[[#This Row],[Lieu Naiss]])</f>
        <v/>
      </c>
      <c r="J889" s="139"/>
    </row>
    <row r="890" spans="2:10" s="55" customFormat="1" ht="17.149999999999999" customHeight="1" x14ac:dyDescent="0.25">
      <c r="B890" s="89">
        <v>876</v>
      </c>
      <c r="C890" s="137"/>
      <c r="D890" s="138" t="s">
        <v>494</v>
      </c>
      <c r="E890" s="138" t="s">
        <v>494</v>
      </c>
      <c r="F890" s="139"/>
      <c r="G890" s="138"/>
      <c r="H890" s="140" t="s">
        <v>494</v>
      </c>
      <c r="I890" s="284" t="str">
        <f>UPPER(Tableau1[[#This Row],[Lieu Naiss]])</f>
        <v/>
      </c>
      <c r="J890" s="139"/>
    </row>
    <row r="891" spans="2:10" s="55" customFormat="1" ht="17.149999999999999" customHeight="1" x14ac:dyDescent="0.25">
      <c r="B891" s="89">
        <v>877</v>
      </c>
      <c r="C891" s="137"/>
      <c r="D891" s="138" t="s">
        <v>494</v>
      </c>
      <c r="E891" s="138" t="s">
        <v>494</v>
      </c>
      <c r="F891" s="139"/>
      <c r="G891" s="138"/>
      <c r="H891" s="140" t="s">
        <v>494</v>
      </c>
      <c r="I891" s="284" t="str">
        <f>UPPER(Tableau1[[#This Row],[Lieu Naiss]])</f>
        <v/>
      </c>
      <c r="J891" s="139"/>
    </row>
    <row r="892" spans="2:10" s="55" customFormat="1" ht="17.149999999999999" customHeight="1" x14ac:dyDescent="0.25">
      <c r="B892" s="89">
        <v>878</v>
      </c>
      <c r="C892" s="137"/>
      <c r="D892" s="138" t="s">
        <v>494</v>
      </c>
      <c r="E892" s="138" t="s">
        <v>494</v>
      </c>
      <c r="F892" s="139"/>
      <c r="G892" s="138"/>
      <c r="H892" s="140" t="s">
        <v>494</v>
      </c>
      <c r="I892" s="284" t="str">
        <f>UPPER(Tableau1[[#This Row],[Lieu Naiss]])</f>
        <v/>
      </c>
      <c r="J892" s="139"/>
    </row>
    <row r="893" spans="2:10" s="55" customFormat="1" ht="17.149999999999999" customHeight="1" x14ac:dyDescent="0.25">
      <c r="B893" s="89">
        <v>879</v>
      </c>
      <c r="C893" s="137"/>
      <c r="D893" s="138" t="s">
        <v>494</v>
      </c>
      <c r="E893" s="138" t="s">
        <v>494</v>
      </c>
      <c r="F893" s="139"/>
      <c r="G893" s="138"/>
      <c r="H893" s="140" t="s">
        <v>494</v>
      </c>
      <c r="I893" s="284" t="str">
        <f>UPPER(Tableau1[[#This Row],[Lieu Naiss]])</f>
        <v/>
      </c>
      <c r="J893" s="139"/>
    </row>
    <row r="894" spans="2:10" s="55" customFormat="1" ht="17.149999999999999" customHeight="1" x14ac:dyDescent="0.25">
      <c r="B894" s="89">
        <v>880</v>
      </c>
      <c r="C894" s="137"/>
      <c r="D894" s="138" t="s">
        <v>494</v>
      </c>
      <c r="E894" s="138" t="s">
        <v>494</v>
      </c>
      <c r="F894" s="139"/>
      <c r="G894" s="138"/>
      <c r="H894" s="140" t="s">
        <v>494</v>
      </c>
      <c r="I894" s="284" t="str">
        <f>UPPER(Tableau1[[#This Row],[Lieu Naiss]])</f>
        <v/>
      </c>
      <c r="J894" s="139"/>
    </row>
    <row r="895" spans="2:10" s="55" customFormat="1" ht="17.149999999999999" customHeight="1" x14ac:dyDescent="0.25">
      <c r="B895" s="89">
        <v>881</v>
      </c>
      <c r="C895" s="137"/>
      <c r="D895" s="138" t="s">
        <v>494</v>
      </c>
      <c r="E895" s="138" t="s">
        <v>494</v>
      </c>
      <c r="F895" s="139"/>
      <c r="G895" s="138"/>
      <c r="H895" s="140" t="s">
        <v>494</v>
      </c>
      <c r="I895" s="284" t="str">
        <f>UPPER(Tableau1[[#This Row],[Lieu Naiss]])</f>
        <v/>
      </c>
      <c r="J895" s="139"/>
    </row>
    <row r="896" spans="2:10" s="55" customFormat="1" ht="17.149999999999999" customHeight="1" x14ac:dyDescent="0.25">
      <c r="B896" s="89">
        <v>882</v>
      </c>
      <c r="C896" s="137"/>
      <c r="D896" s="138" t="s">
        <v>494</v>
      </c>
      <c r="E896" s="138" t="s">
        <v>494</v>
      </c>
      <c r="F896" s="139"/>
      <c r="G896" s="138"/>
      <c r="H896" s="140" t="s">
        <v>494</v>
      </c>
      <c r="I896" s="284" t="str">
        <f>UPPER(Tableau1[[#This Row],[Lieu Naiss]])</f>
        <v/>
      </c>
      <c r="J896" s="139"/>
    </row>
    <row r="897" spans="2:10" s="55" customFormat="1" ht="17.149999999999999" customHeight="1" x14ac:dyDescent="0.25">
      <c r="B897" s="89">
        <v>883</v>
      </c>
      <c r="C897" s="137"/>
      <c r="D897" s="138" t="s">
        <v>494</v>
      </c>
      <c r="E897" s="138" t="s">
        <v>494</v>
      </c>
      <c r="F897" s="139"/>
      <c r="G897" s="138"/>
      <c r="H897" s="140" t="s">
        <v>494</v>
      </c>
      <c r="I897" s="284" t="str">
        <f>UPPER(Tableau1[[#This Row],[Lieu Naiss]])</f>
        <v/>
      </c>
      <c r="J897" s="139"/>
    </row>
    <row r="898" spans="2:10" s="55" customFormat="1" ht="17.149999999999999" customHeight="1" x14ac:dyDescent="0.25">
      <c r="B898" s="89">
        <v>884</v>
      </c>
      <c r="C898" s="137"/>
      <c r="D898" s="138" t="s">
        <v>494</v>
      </c>
      <c r="E898" s="138" t="s">
        <v>494</v>
      </c>
      <c r="F898" s="139"/>
      <c r="G898" s="138"/>
      <c r="H898" s="140" t="s">
        <v>494</v>
      </c>
      <c r="I898" s="284" t="str">
        <f>UPPER(Tableau1[[#This Row],[Lieu Naiss]])</f>
        <v/>
      </c>
      <c r="J898" s="139"/>
    </row>
    <row r="899" spans="2:10" s="55" customFormat="1" ht="17.149999999999999" customHeight="1" x14ac:dyDescent="0.25">
      <c r="B899" s="89">
        <v>885</v>
      </c>
      <c r="C899" s="137"/>
      <c r="D899" s="138" t="s">
        <v>494</v>
      </c>
      <c r="E899" s="138" t="s">
        <v>494</v>
      </c>
      <c r="F899" s="139"/>
      <c r="G899" s="138"/>
      <c r="H899" s="140" t="s">
        <v>494</v>
      </c>
      <c r="I899" s="284" t="str">
        <f>UPPER(Tableau1[[#This Row],[Lieu Naiss]])</f>
        <v/>
      </c>
      <c r="J899" s="139"/>
    </row>
    <row r="900" spans="2:10" s="55" customFormat="1" ht="17.149999999999999" customHeight="1" x14ac:dyDescent="0.25">
      <c r="B900" s="89">
        <v>886</v>
      </c>
      <c r="C900" s="137"/>
      <c r="D900" s="138" t="s">
        <v>494</v>
      </c>
      <c r="E900" s="138" t="s">
        <v>494</v>
      </c>
      <c r="F900" s="139"/>
      <c r="G900" s="138"/>
      <c r="H900" s="140" t="s">
        <v>494</v>
      </c>
      <c r="I900" s="284" t="str">
        <f>UPPER(Tableau1[[#This Row],[Lieu Naiss]])</f>
        <v/>
      </c>
      <c r="J900" s="139"/>
    </row>
    <row r="901" spans="2:10" s="55" customFormat="1" ht="17.149999999999999" customHeight="1" x14ac:dyDescent="0.25">
      <c r="B901" s="89">
        <v>887</v>
      </c>
      <c r="C901" s="137"/>
      <c r="D901" s="138" t="s">
        <v>494</v>
      </c>
      <c r="E901" s="138" t="s">
        <v>494</v>
      </c>
      <c r="F901" s="139"/>
      <c r="G901" s="138"/>
      <c r="H901" s="140" t="s">
        <v>494</v>
      </c>
      <c r="I901" s="284" t="str">
        <f>UPPER(Tableau1[[#This Row],[Lieu Naiss]])</f>
        <v/>
      </c>
      <c r="J901" s="139"/>
    </row>
    <row r="902" spans="2:10" s="55" customFormat="1" ht="17.149999999999999" customHeight="1" x14ac:dyDescent="0.25">
      <c r="B902" s="89">
        <v>888</v>
      </c>
      <c r="C902" s="137"/>
      <c r="D902" s="138" t="s">
        <v>494</v>
      </c>
      <c r="E902" s="138" t="s">
        <v>494</v>
      </c>
      <c r="F902" s="139"/>
      <c r="G902" s="138"/>
      <c r="H902" s="140" t="s">
        <v>494</v>
      </c>
      <c r="I902" s="284" t="str">
        <f>UPPER(Tableau1[[#This Row],[Lieu Naiss]])</f>
        <v/>
      </c>
      <c r="J902" s="139"/>
    </row>
    <row r="903" spans="2:10" s="55" customFormat="1" ht="17.149999999999999" customHeight="1" x14ac:dyDescent="0.25">
      <c r="B903" s="89">
        <v>889</v>
      </c>
      <c r="C903" s="137"/>
      <c r="D903" s="138" t="s">
        <v>494</v>
      </c>
      <c r="E903" s="138" t="s">
        <v>494</v>
      </c>
      <c r="F903" s="139"/>
      <c r="G903" s="138"/>
      <c r="H903" s="140" t="s">
        <v>494</v>
      </c>
      <c r="I903" s="284" t="str">
        <f>UPPER(Tableau1[[#This Row],[Lieu Naiss]])</f>
        <v/>
      </c>
      <c r="J903" s="139"/>
    </row>
    <row r="904" spans="2:10" s="55" customFormat="1" ht="17.149999999999999" customHeight="1" x14ac:dyDescent="0.25">
      <c r="B904" s="89">
        <v>890</v>
      </c>
      <c r="C904" s="137"/>
      <c r="D904" s="138" t="s">
        <v>494</v>
      </c>
      <c r="E904" s="138" t="s">
        <v>494</v>
      </c>
      <c r="F904" s="139"/>
      <c r="G904" s="138"/>
      <c r="H904" s="140" t="s">
        <v>494</v>
      </c>
      <c r="I904" s="284" t="str">
        <f>UPPER(Tableau1[[#This Row],[Lieu Naiss]])</f>
        <v/>
      </c>
      <c r="J904" s="139"/>
    </row>
    <row r="905" spans="2:10" s="55" customFormat="1" ht="17.149999999999999" customHeight="1" x14ac:dyDescent="0.25">
      <c r="B905" s="89">
        <v>891</v>
      </c>
      <c r="C905" s="137"/>
      <c r="D905" s="138" t="s">
        <v>494</v>
      </c>
      <c r="E905" s="138" t="s">
        <v>494</v>
      </c>
      <c r="F905" s="139"/>
      <c r="G905" s="138"/>
      <c r="H905" s="140" t="s">
        <v>494</v>
      </c>
      <c r="I905" s="284" t="str">
        <f>UPPER(Tableau1[[#This Row],[Lieu Naiss]])</f>
        <v/>
      </c>
      <c r="J905" s="139"/>
    </row>
    <row r="906" spans="2:10" s="55" customFormat="1" ht="17.149999999999999" customHeight="1" x14ac:dyDescent="0.25">
      <c r="B906" s="89">
        <v>892</v>
      </c>
      <c r="C906" s="137"/>
      <c r="D906" s="138" t="s">
        <v>494</v>
      </c>
      <c r="E906" s="138" t="s">
        <v>494</v>
      </c>
      <c r="F906" s="139"/>
      <c r="G906" s="138"/>
      <c r="H906" s="140" t="s">
        <v>494</v>
      </c>
      <c r="I906" s="284" t="str">
        <f>UPPER(Tableau1[[#This Row],[Lieu Naiss]])</f>
        <v/>
      </c>
      <c r="J906" s="139"/>
    </row>
    <row r="907" spans="2:10" s="55" customFormat="1" ht="17.149999999999999" customHeight="1" x14ac:dyDescent="0.25">
      <c r="B907" s="89">
        <v>893</v>
      </c>
      <c r="C907" s="137"/>
      <c r="D907" s="138" t="s">
        <v>494</v>
      </c>
      <c r="E907" s="138" t="s">
        <v>494</v>
      </c>
      <c r="F907" s="139"/>
      <c r="G907" s="138"/>
      <c r="H907" s="140" t="s">
        <v>494</v>
      </c>
      <c r="I907" s="284" t="str">
        <f>UPPER(Tableau1[[#This Row],[Lieu Naiss]])</f>
        <v/>
      </c>
      <c r="J907" s="139"/>
    </row>
    <row r="908" spans="2:10" s="55" customFormat="1" ht="17.149999999999999" customHeight="1" x14ac:dyDescent="0.25">
      <c r="B908" s="89">
        <v>894</v>
      </c>
      <c r="C908" s="137"/>
      <c r="D908" s="138" t="s">
        <v>494</v>
      </c>
      <c r="E908" s="138" t="s">
        <v>494</v>
      </c>
      <c r="F908" s="139"/>
      <c r="G908" s="138"/>
      <c r="H908" s="140" t="s">
        <v>494</v>
      </c>
      <c r="I908" s="284" t="str">
        <f>UPPER(Tableau1[[#This Row],[Lieu Naiss]])</f>
        <v/>
      </c>
      <c r="J908" s="139"/>
    </row>
    <row r="909" spans="2:10" s="55" customFormat="1" ht="17.149999999999999" customHeight="1" x14ac:dyDescent="0.25">
      <c r="B909" s="89">
        <v>895</v>
      </c>
      <c r="C909" s="137"/>
      <c r="D909" s="138" t="s">
        <v>494</v>
      </c>
      <c r="E909" s="138" t="s">
        <v>494</v>
      </c>
      <c r="F909" s="139"/>
      <c r="G909" s="138"/>
      <c r="H909" s="140" t="s">
        <v>494</v>
      </c>
      <c r="I909" s="284" t="str">
        <f>UPPER(Tableau1[[#This Row],[Lieu Naiss]])</f>
        <v/>
      </c>
      <c r="J909" s="139"/>
    </row>
    <row r="910" spans="2:10" s="55" customFormat="1" ht="17.149999999999999" customHeight="1" x14ac:dyDescent="0.25">
      <c r="B910" s="89">
        <v>896</v>
      </c>
      <c r="C910" s="137"/>
      <c r="D910" s="138" t="s">
        <v>494</v>
      </c>
      <c r="E910" s="138" t="s">
        <v>494</v>
      </c>
      <c r="F910" s="139"/>
      <c r="G910" s="138"/>
      <c r="H910" s="140" t="s">
        <v>494</v>
      </c>
      <c r="I910" s="284" t="str">
        <f>UPPER(Tableau1[[#This Row],[Lieu Naiss]])</f>
        <v/>
      </c>
      <c r="J910" s="139"/>
    </row>
    <row r="911" spans="2:10" s="55" customFormat="1" ht="17.149999999999999" customHeight="1" x14ac:dyDescent="0.25">
      <c r="B911" s="89">
        <v>897</v>
      </c>
      <c r="C911" s="137"/>
      <c r="D911" s="138" t="s">
        <v>494</v>
      </c>
      <c r="E911" s="138" t="s">
        <v>494</v>
      </c>
      <c r="F911" s="139"/>
      <c r="G911" s="138"/>
      <c r="H911" s="140" t="s">
        <v>494</v>
      </c>
      <c r="I911" s="284" t="str">
        <f>UPPER(Tableau1[[#This Row],[Lieu Naiss]])</f>
        <v/>
      </c>
      <c r="J911" s="139"/>
    </row>
    <row r="912" spans="2:10" s="55" customFormat="1" ht="17.149999999999999" customHeight="1" x14ac:dyDescent="0.25">
      <c r="B912" s="89">
        <v>898</v>
      </c>
      <c r="C912" s="137"/>
      <c r="D912" s="138" t="s">
        <v>494</v>
      </c>
      <c r="E912" s="138" t="s">
        <v>494</v>
      </c>
      <c r="F912" s="139"/>
      <c r="G912" s="138"/>
      <c r="H912" s="140" t="s">
        <v>494</v>
      </c>
      <c r="I912" s="284" t="str">
        <f>UPPER(Tableau1[[#This Row],[Lieu Naiss]])</f>
        <v/>
      </c>
      <c r="J912" s="139"/>
    </row>
    <row r="913" spans="2:10" s="55" customFormat="1" ht="17.149999999999999" customHeight="1" x14ac:dyDescent="0.25">
      <c r="B913" s="89">
        <v>899</v>
      </c>
      <c r="C913" s="137"/>
      <c r="D913" s="138" t="s">
        <v>494</v>
      </c>
      <c r="E913" s="138" t="s">
        <v>494</v>
      </c>
      <c r="F913" s="139"/>
      <c r="G913" s="138"/>
      <c r="H913" s="140" t="s">
        <v>494</v>
      </c>
      <c r="I913" s="284" t="str">
        <f>UPPER(Tableau1[[#This Row],[Lieu Naiss]])</f>
        <v/>
      </c>
      <c r="J913" s="139"/>
    </row>
    <row r="914" spans="2:10" s="55" customFormat="1" ht="17.149999999999999" customHeight="1" x14ac:dyDescent="0.25">
      <c r="B914" s="89">
        <v>900</v>
      </c>
      <c r="C914" s="137"/>
      <c r="D914" s="138" t="s">
        <v>494</v>
      </c>
      <c r="E914" s="138" t="s">
        <v>494</v>
      </c>
      <c r="F914" s="139"/>
      <c r="G914" s="138"/>
      <c r="H914" s="140" t="s">
        <v>494</v>
      </c>
      <c r="I914" s="284" t="str">
        <f>UPPER(Tableau1[[#This Row],[Lieu Naiss]])</f>
        <v/>
      </c>
      <c r="J914" s="139"/>
    </row>
    <row r="915" spans="2:10" s="55" customFormat="1" ht="17.149999999999999" customHeight="1" x14ac:dyDescent="0.25">
      <c r="B915" s="89">
        <v>901</v>
      </c>
      <c r="C915" s="137"/>
      <c r="D915" s="138" t="s">
        <v>494</v>
      </c>
      <c r="E915" s="138" t="s">
        <v>494</v>
      </c>
      <c r="F915" s="139"/>
      <c r="G915" s="138"/>
      <c r="H915" s="140" t="s">
        <v>494</v>
      </c>
      <c r="I915" s="284" t="str">
        <f>UPPER(Tableau1[[#This Row],[Lieu Naiss]])</f>
        <v/>
      </c>
      <c r="J915" s="139"/>
    </row>
    <row r="916" spans="2:10" s="55" customFormat="1" ht="17.149999999999999" customHeight="1" x14ac:dyDescent="0.25">
      <c r="B916" s="89">
        <v>902</v>
      </c>
      <c r="C916" s="137"/>
      <c r="D916" s="138" t="s">
        <v>494</v>
      </c>
      <c r="E916" s="138" t="s">
        <v>494</v>
      </c>
      <c r="F916" s="139"/>
      <c r="G916" s="138"/>
      <c r="H916" s="140" t="s">
        <v>494</v>
      </c>
      <c r="I916" s="284" t="str">
        <f>UPPER(Tableau1[[#This Row],[Lieu Naiss]])</f>
        <v/>
      </c>
      <c r="J916" s="139"/>
    </row>
    <row r="917" spans="2:10" s="55" customFormat="1" ht="17.149999999999999" customHeight="1" x14ac:dyDescent="0.25">
      <c r="B917" s="89">
        <v>903</v>
      </c>
      <c r="C917" s="137"/>
      <c r="D917" s="138" t="s">
        <v>494</v>
      </c>
      <c r="E917" s="138" t="s">
        <v>494</v>
      </c>
      <c r="F917" s="139"/>
      <c r="G917" s="138"/>
      <c r="H917" s="140" t="s">
        <v>494</v>
      </c>
      <c r="I917" s="284" t="str">
        <f>UPPER(Tableau1[[#This Row],[Lieu Naiss]])</f>
        <v/>
      </c>
      <c r="J917" s="139"/>
    </row>
    <row r="918" spans="2:10" s="55" customFormat="1" ht="17.149999999999999" customHeight="1" x14ac:dyDescent="0.25">
      <c r="B918" s="89">
        <v>904</v>
      </c>
      <c r="C918" s="137"/>
      <c r="D918" s="138" t="s">
        <v>494</v>
      </c>
      <c r="E918" s="138" t="s">
        <v>494</v>
      </c>
      <c r="F918" s="139"/>
      <c r="G918" s="138"/>
      <c r="H918" s="140" t="s">
        <v>494</v>
      </c>
      <c r="I918" s="284" t="str">
        <f>UPPER(Tableau1[[#This Row],[Lieu Naiss]])</f>
        <v/>
      </c>
      <c r="J918" s="139"/>
    </row>
    <row r="919" spans="2:10" s="55" customFormat="1" ht="17.149999999999999" customHeight="1" x14ac:dyDescent="0.25">
      <c r="B919" s="89">
        <v>905</v>
      </c>
      <c r="C919" s="137"/>
      <c r="D919" s="138" t="s">
        <v>494</v>
      </c>
      <c r="E919" s="138" t="s">
        <v>494</v>
      </c>
      <c r="F919" s="139"/>
      <c r="G919" s="138"/>
      <c r="H919" s="140" t="s">
        <v>494</v>
      </c>
      <c r="I919" s="284" t="str">
        <f>UPPER(Tableau1[[#This Row],[Lieu Naiss]])</f>
        <v/>
      </c>
      <c r="J919" s="139"/>
    </row>
    <row r="920" spans="2:10" s="55" customFormat="1" ht="17.149999999999999" customHeight="1" x14ac:dyDescent="0.25">
      <c r="B920" s="89">
        <v>906</v>
      </c>
      <c r="C920" s="137"/>
      <c r="D920" s="138" t="s">
        <v>494</v>
      </c>
      <c r="E920" s="138" t="s">
        <v>494</v>
      </c>
      <c r="F920" s="139"/>
      <c r="G920" s="138"/>
      <c r="H920" s="140" t="s">
        <v>494</v>
      </c>
      <c r="I920" s="284" t="str">
        <f>UPPER(Tableau1[[#This Row],[Lieu Naiss]])</f>
        <v/>
      </c>
      <c r="J920" s="139"/>
    </row>
    <row r="921" spans="2:10" s="55" customFormat="1" ht="17.149999999999999" customHeight="1" x14ac:dyDescent="0.25">
      <c r="B921" s="89">
        <v>907</v>
      </c>
      <c r="C921" s="137"/>
      <c r="D921" s="138" t="s">
        <v>494</v>
      </c>
      <c r="E921" s="138" t="s">
        <v>494</v>
      </c>
      <c r="F921" s="139"/>
      <c r="G921" s="138"/>
      <c r="H921" s="140" t="s">
        <v>494</v>
      </c>
      <c r="I921" s="284" t="str">
        <f>UPPER(Tableau1[[#This Row],[Lieu Naiss]])</f>
        <v/>
      </c>
      <c r="J921" s="139"/>
    </row>
    <row r="922" spans="2:10" s="55" customFormat="1" ht="17.149999999999999" customHeight="1" x14ac:dyDescent="0.25">
      <c r="B922" s="89">
        <v>908</v>
      </c>
      <c r="C922" s="137"/>
      <c r="D922" s="138" t="s">
        <v>494</v>
      </c>
      <c r="E922" s="138" t="s">
        <v>494</v>
      </c>
      <c r="F922" s="139"/>
      <c r="G922" s="138"/>
      <c r="H922" s="140" t="s">
        <v>494</v>
      </c>
      <c r="I922" s="284" t="str">
        <f>UPPER(Tableau1[[#This Row],[Lieu Naiss]])</f>
        <v/>
      </c>
      <c r="J922" s="139"/>
    </row>
    <row r="923" spans="2:10" s="55" customFormat="1" ht="17.149999999999999" customHeight="1" x14ac:dyDescent="0.25">
      <c r="B923" s="89">
        <v>909</v>
      </c>
      <c r="C923" s="137"/>
      <c r="D923" s="138" t="s">
        <v>494</v>
      </c>
      <c r="E923" s="138" t="s">
        <v>494</v>
      </c>
      <c r="F923" s="139"/>
      <c r="G923" s="138"/>
      <c r="H923" s="140" t="s">
        <v>494</v>
      </c>
      <c r="I923" s="284" t="str">
        <f>UPPER(Tableau1[[#This Row],[Lieu Naiss]])</f>
        <v/>
      </c>
      <c r="J923" s="139"/>
    </row>
    <row r="924" spans="2:10" s="55" customFormat="1" ht="17.149999999999999" customHeight="1" x14ac:dyDescent="0.25">
      <c r="B924" s="89">
        <v>910</v>
      </c>
      <c r="C924" s="137"/>
      <c r="D924" s="138" t="s">
        <v>494</v>
      </c>
      <c r="E924" s="138" t="s">
        <v>494</v>
      </c>
      <c r="F924" s="139"/>
      <c r="G924" s="138"/>
      <c r="H924" s="140" t="s">
        <v>494</v>
      </c>
      <c r="I924" s="284" t="str">
        <f>UPPER(Tableau1[[#This Row],[Lieu Naiss]])</f>
        <v/>
      </c>
      <c r="J924" s="139"/>
    </row>
    <row r="925" spans="2:10" s="55" customFormat="1" ht="17.149999999999999" customHeight="1" x14ac:dyDescent="0.25">
      <c r="B925" s="89">
        <v>911</v>
      </c>
      <c r="C925" s="137"/>
      <c r="D925" s="138" t="s">
        <v>494</v>
      </c>
      <c r="E925" s="138" t="s">
        <v>494</v>
      </c>
      <c r="F925" s="139"/>
      <c r="G925" s="138"/>
      <c r="H925" s="140" t="s">
        <v>494</v>
      </c>
      <c r="I925" s="284" t="str">
        <f>UPPER(Tableau1[[#This Row],[Lieu Naiss]])</f>
        <v/>
      </c>
      <c r="J925" s="139"/>
    </row>
    <row r="926" spans="2:10" s="55" customFormat="1" ht="17.149999999999999" customHeight="1" x14ac:dyDescent="0.25">
      <c r="B926" s="89">
        <v>912</v>
      </c>
      <c r="C926" s="137"/>
      <c r="D926" s="138" t="s">
        <v>494</v>
      </c>
      <c r="E926" s="138" t="s">
        <v>494</v>
      </c>
      <c r="F926" s="139"/>
      <c r="G926" s="138"/>
      <c r="H926" s="140" t="s">
        <v>494</v>
      </c>
      <c r="I926" s="284" t="str">
        <f>UPPER(Tableau1[[#This Row],[Lieu Naiss]])</f>
        <v/>
      </c>
      <c r="J926" s="139"/>
    </row>
    <row r="927" spans="2:10" s="55" customFormat="1" ht="17.149999999999999" customHeight="1" x14ac:dyDescent="0.25">
      <c r="B927" s="89">
        <v>913</v>
      </c>
      <c r="C927" s="137"/>
      <c r="D927" s="138" t="s">
        <v>494</v>
      </c>
      <c r="E927" s="138" t="s">
        <v>494</v>
      </c>
      <c r="F927" s="139"/>
      <c r="G927" s="138"/>
      <c r="H927" s="140" t="s">
        <v>494</v>
      </c>
      <c r="I927" s="284" t="str">
        <f>UPPER(Tableau1[[#This Row],[Lieu Naiss]])</f>
        <v/>
      </c>
      <c r="J927" s="139"/>
    </row>
    <row r="928" spans="2:10" s="55" customFormat="1" ht="17.149999999999999" customHeight="1" x14ac:dyDescent="0.25">
      <c r="B928" s="89">
        <v>914</v>
      </c>
      <c r="C928" s="137"/>
      <c r="D928" s="138" t="s">
        <v>494</v>
      </c>
      <c r="E928" s="138" t="s">
        <v>494</v>
      </c>
      <c r="F928" s="139"/>
      <c r="G928" s="138"/>
      <c r="H928" s="140" t="s">
        <v>494</v>
      </c>
      <c r="I928" s="284" t="str">
        <f>UPPER(Tableau1[[#This Row],[Lieu Naiss]])</f>
        <v/>
      </c>
      <c r="J928" s="139"/>
    </row>
    <row r="929" spans="2:10" s="55" customFormat="1" ht="17.149999999999999" customHeight="1" x14ac:dyDescent="0.25">
      <c r="B929" s="89">
        <v>915</v>
      </c>
      <c r="C929" s="137"/>
      <c r="D929" s="138" t="s">
        <v>494</v>
      </c>
      <c r="E929" s="138" t="s">
        <v>494</v>
      </c>
      <c r="F929" s="139"/>
      <c r="G929" s="138"/>
      <c r="H929" s="140" t="s">
        <v>494</v>
      </c>
      <c r="I929" s="284" t="str">
        <f>UPPER(Tableau1[[#This Row],[Lieu Naiss]])</f>
        <v/>
      </c>
      <c r="J929" s="139"/>
    </row>
    <row r="930" spans="2:10" s="55" customFormat="1" ht="17.149999999999999" customHeight="1" x14ac:dyDescent="0.25">
      <c r="B930" s="89">
        <v>916</v>
      </c>
      <c r="C930" s="137"/>
      <c r="D930" s="138" t="s">
        <v>494</v>
      </c>
      <c r="E930" s="138" t="s">
        <v>494</v>
      </c>
      <c r="F930" s="139"/>
      <c r="G930" s="138"/>
      <c r="H930" s="140" t="s">
        <v>494</v>
      </c>
      <c r="I930" s="284" t="str">
        <f>UPPER(Tableau1[[#This Row],[Lieu Naiss]])</f>
        <v/>
      </c>
      <c r="J930" s="139"/>
    </row>
    <row r="931" spans="2:10" s="55" customFormat="1" ht="17.149999999999999" customHeight="1" x14ac:dyDescent="0.25">
      <c r="B931" s="89">
        <v>917</v>
      </c>
      <c r="C931" s="137"/>
      <c r="D931" s="138" t="s">
        <v>494</v>
      </c>
      <c r="E931" s="138" t="s">
        <v>494</v>
      </c>
      <c r="F931" s="139"/>
      <c r="G931" s="138"/>
      <c r="H931" s="140" t="s">
        <v>494</v>
      </c>
      <c r="I931" s="284" t="str">
        <f>UPPER(Tableau1[[#This Row],[Lieu Naiss]])</f>
        <v/>
      </c>
      <c r="J931" s="139"/>
    </row>
    <row r="932" spans="2:10" s="55" customFormat="1" ht="17.149999999999999" customHeight="1" x14ac:dyDescent="0.25">
      <c r="B932" s="89">
        <v>918</v>
      </c>
      <c r="C932" s="137"/>
      <c r="D932" s="138" t="s">
        <v>494</v>
      </c>
      <c r="E932" s="138" t="s">
        <v>494</v>
      </c>
      <c r="F932" s="139"/>
      <c r="G932" s="138"/>
      <c r="H932" s="140" t="s">
        <v>494</v>
      </c>
      <c r="I932" s="284" t="str">
        <f>UPPER(Tableau1[[#This Row],[Lieu Naiss]])</f>
        <v/>
      </c>
      <c r="J932" s="139"/>
    </row>
    <row r="933" spans="2:10" s="55" customFormat="1" ht="17.149999999999999" customHeight="1" x14ac:dyDescent="0.25">
      <c r="B933" s="89">
        <v>919</v>
      </c>
      <c r="C933" s="137"/>
      <c r="D933" s="138" t="s">
        <v>494</v>
      </c>
      <c r="E933" s="138" t="s">
        <v>494</v>
      </c>
      <c r="F933" s="139"/>
      <c r="G933" s="138"/>
      <c r="H933" s="140" t="s">
        <v>494</v>
      </c>
      <c r="I933" s="284" t="str">
        <f>UPPER(Tableau1[[#This Row],[Lieu Naiss]])</f>
        <v/>
      </c>
      <c r="J933" s="139"/>
    </row>
    <row r="934" spans="2:10" s="55" customFormat="1" ht="17.149999999999999" customHeight="1" x14ac:dyDescent="0.25">
      <c r="B934" s="89">
        <v>920</v>
      </c>
      <c r="C934" s="137"/>
      <c r="D934" s="138" t="s">
        <v>494</v>
      </c>
      <c r="E934" s="138" t="s">
        <v>494</v>
      </c>
      <c r="F934" s="139"/>
      <c r="G934" s="138"/>
      <c r="H934" s="140" t="s">
        <v>494</v>
      </c>
      <c r="I934" s="284" t="str">
        <f>UPPER(Tableau1[[#This Row],[Lieu Naiss]])</f>
        <v/>
      </c>
      <c r="J934" s="139"/>
    </row>
    <row r="935" spans="2:10" s="55" customFormat="1" ht="17.149999999999999" customHeight="1" x14ac:dyDescent="0.25">
      <c r="B935" s="89">
        <v>921</v>
      </c>
      <c r="C935" s="137"/>
      <c r="D935" s="138" t="s">
        <v>494</v>
      </c>
      <c r="E935" s="138" t="s">
        <v>494</v>
      </c>
      <c r="F935" s="139"/>
      <c r="G935" s="138"/>
      <c r="H935" s="140" t="s">
        <v>494</v>
      </c>
      <c r="I935" s="284" t="str">
        <f>UPPER(Tableau1[[#This Row],[Lieu Naiss]])</f>
        <v/>
      </c>
      <c r="J935" s="139"/>
    </row>
    <row r="936" spans="2:10" s="55" customFormat="1" ht="17.149999999999999" customHeight="1" x14ac:dyDescent="0.25">
      <c r="B936" s="89">
        <v>922</v>
      </c>
      <c r="C936" s="137"/>
      <c r="D936" s="138" t="s">
        <v>494</v>
      </c>
      <c r="E936" s="138" t="s">
        <v>494</v>
      </c>
      <c r="F936" s="139"/>
      <c r="G936" s="138"/>
      <c r="H936" s="140" t="s">
        <v>494</v>
      </c>
      <c r="I936" s="284" t="str">
        <f>UPPER(Tableau1[[#This Row],[Lieu Naiss]])</f>
        <v/>
      </c>
      <c r="J936" s="139"/>
    </row>
    <row r="937" spans="2:10" s="55" customFormat="1" ht="17.149999999999999" customHeight="1" x14ac:dyDescent="0.25">
      <c r="B937" s="89">
        <v>923</v>
      </c>
      <c r="C937" s="137"/>
      <c r="D937" s="138" t="s">
        <v>494</v>
      </c>
      <c r="E937" s="138" t="s">
        <v>494</v>
      </c>
      <c r="F937" s="139"/>
      <c r="G937" s="138"/>
      <c r="H937" s="140" t="s">
        <v>494</v>
      </c>
      <c r="I937" s="284" t="str">
        <f>UPPER(Tableau1[[#This Row],[Lieu Naiss]])</f>
        <v/>
      </c>
      <c r="J937" s="139"/>
    </row>
    <row r="938" spans="2:10" s="55" customFormat="1" ht="17.149999999999999" customHeight="1" x14ac:dyDescent="0.25">
      <c r="B938" s="89">
        <v>924</v>
      </c>
      <c r="C938" s="137"/>
      <c r="D938" s="138" t="s">
        <v>494</v>
      </c>
      <c r="E938" s="138" t="s">
        <v>494</v>
      </c>
      <c r="F938" s="139"/>
      <c r="G938" s="138"/>
      <c r="H938" s="140" t="s">
        <v>494</v>
      </c>
      <c r="I938" s="284" t="str">
        <f>UPPER(Tableau1[[#This Row],[Lieu Naiss]])</f>
        <v/>
      </c>
      <c r="J938" s="139"/>
    </row>
    <row r="939" spans="2:10" s="55" customFormat="1" ht="17.149999999999999" customHeight="1" x14ac:dyDescent="0.25">
      <c r="B939" s="89">
        <v>925</v>
      </c>
      <c r="C939" s="137"/>
      <c r="D939" s="138" t="s">
        <v>494</v>
      </c>
      <c r="E939" s="138" t="s">
        <v>494</v>
      </c>
      <c r="F939" s="139"/>
      <c r="G939" s="138"/>
      <c r="H939" s="140" t="s">
        <v>494</v>
      </c>
      <c r="I939" s="284" t="str">
        <f>UPPER(Tableau1[[#This Row],[Lieu Naiss]])</f>
        <v/>
      </c>
      <c r="J939" s="139"/>
    </row>
    <row r="940" spans="2:10" s="55" customFormat="1" ht="17.149999999999999" customHeight="1" x14ac:dyDescent="0.25">
      <c r="B940" s="89">
        <v>926</v>
      </c>
      <c r="C940" s="137"/>
      <c r="D940" s="138" t="s">
        <v>494</v>
      </c>
      <c r="E940" s="138" t="s">
        <v>494</v>
      </c>
      <c r="F940" s="139"/>
      <c r="G940" s="138"/>
      <c r="H940" s="140" t="s">
        <v>494</v>
      </c>
      <c r="I940" s="284" t="str">
        <f>UPPER(Tableau1[[#This Row],[Lieu Naiss]])</f>
        <v/>
      </c>
      <c r="J940" s="139"/>
    </row>
    <row r="941" spans="2:10" s="55" customFormat="1" ht="17.149999999999999" customHeight="1" x14ac:dyDescent="0.25">
      <c r="B941" s="89">
        <v>927</v>
      </c>
      <c r="C941" s="137"/>
      <c r="D941" s="138" t="s">
        <v>494</v>
      </c>
      <c r="E941" s="138" t="s">
        <v>494</v>
      </c>
      <c r="F941" s="139"/>
      <c r="G941" s="138"/>
      <c r="H941" s="140" t="s">
        <v>494</v>
      </c>
      <c r="I941" s="284" t="str">
        <f>UPPER(Tableau1[[#This Row],[Lieu Naiss]])</f>
        <v/>
      </c>
      <c r="J941" s="139"/>
    </row>
    <row r="942" spans="2:10" s="55" customFormat="1" ht="17.149999999999999" customHeight="1" x14ac:dyDescent="0.25">
      <c r="B942" s="89">
        <v>928</v>
      </c>
      <c r="C942" s="137"/>
      <c r="D942" s="138" t="s">
        <v>494</v>
      </c>
      <c r="E942" s="138" t="s">
        <v>494</v>
      </c>
      <c r="F942" s="139"/>
      <c r="G942" s="138"/>
      <c r="H942" s="140" t="s">
        <v>494</v>
      </c>
      <c r="I942" s="284" t="str">
        <f>UPPER(Tableau1[[#This Row],[Lieu Naiss]])</f>
        <v/>
      </c>
      <c r="J942" s="139"/>
    </row>
    <row r="943" spans="2:10" s="55" customFormat="1" ht="17.149999999999999" customHeight="1" x14ac:dyDescent="0.25">
      <c r="B943" s="89">
        <v>929</v>
      </c>
      <c r="C943" s="137"/>
      <c r="D943" s="138" t="s">
        <v>494</v>
      </c>
      <c r="E943" s="138" t="s">
        <v>494</v>
      </c>
      <c r="F943" s="139"/>
      <c r="G943" s="138"/>
      <c r="H943" s="140" t="s">
        <v>494</v>
      </c>
      <c r="I943" s="284" t="str">
        <f>UPPER(Tableau1[[#This Row],[Lieu Naiss]])</f>
        <v/>
      </c>
      <c r="J943" s="139"/>
    </row>
    <row r="944" spans="2:10" s="55" customFormat="1" ht="17.149999999999999" customHeight="1" x14ac:dyDescent="0.25">
      <c r="B944" s="89">
        <v>930</v>
      </c>
      <c r="C944" s="137"/>
      <c r="D944" s="138" t="s">
        <v>494</v>
      </c>
      <c r="E944" s="138" t="s">
        <v>494</v>
      </c>
      <c r="F944" s="139"/>
      <c r="G944" s="138"/>
      <c r="H944" s="140" t="s">
        <v>494</v>
      </c>
      <c r="I944" s="284" t="str">
        <f>UPPER(Tableau1[[#This Row],[Lieu Naiss]])</f>
        <v/>
      </c>
      <c r="J944" s="139"/>
    </row>
    <row r="945" spans="2:10" s="55" customFormat="1" ht="17.149999999999999" customHeight="1" x14ac:dyDescent="0.25">
      <c r="B945" s="89">
        <v>931</v>
      </c>
      <c r="C945" s="137"/>
      <c r="D945" s="138" t="s">
        <v>494</v>
      </c>
      <c r="E945" s="138" t="s">
        <v>494</v>
      </c>
      <c r="F945" s="139"/>
      <c r="G945" s="138"/>
      <c r="H945" s="140" t="s">
        <v>494</v>
      </c>
      <c r="I945" s="284" t="str">
        <f>UPPER(Tableau1[[#This Row],[Lieu Naiss]])</f>
        <v/>
      </c>
      <c r="J945" s="139"/>
    </row>
    <row r="946" spans="2:10" s="55" customFormat="1" ht="17.149999999999999" customHeight="1" x14ac:dyDescent="0.25">
      <c r="B946" s="89">
        <v>932</v>
      </c>
      <c r="C946" s="137"/>
      <c r="D946" s="138" t="s">
        <v>494</v>
      </c>
      <c r="E946" s="138" t="s">
        <v>494</v>
      </c>
      <c r="F946" s="139"/>
      <c r="G946" s="138"/>
      <c r="H946" s="140" t="s">
        <v>494</v>
      </c>
      <c r="I946" s="284" t="str">
        <f>UPPER(Tableau1[[#This Row],[Lieu Naiss]])</f>
        <v/>
      </c>
      <c r="J946" s="139"/>
    </row>
    <row r="947" spans="2:10" s="55" customFormat="1" ht="17.149999999999999" customHeight="1" x14ac:dyDescent="0.25">
      <c r="B947" s="89">
        <v>933</v>
      </c>
      <c r="C947" s="137"/>
      <c r="D947" s="138" t="s">
        <v>494</v>
      </c>
      <c r="E947" s="138" t="s">
        <v>494</v>
      </c>
      <c r="F947" s="139"/>
      <c r="G947" s="138"/>
      <c r="H947" s="140" t="s">
        <v>494</v>
      </c>
      <c r="I947" s="284" t="str">
        <f>UPPER(Tableau1[[#This Row],[Lieu Naiss]])</f>
        <v/>
      </c>
      <c r="J947" s="139"/>
    </row>
    <row r="948" spans="2:10" s="55" customFormat="1" ht="17.149999999999999" customHeight="1" x14ac:dyDescent="0.25">
      <c r="B948" s="89">
        <v>934</v>
      </c>
      <c r="C948" s="137"/>
      <c r="D948" s="138" t="s">
        <v>494</v>
      </c>
      <c r="E948" s="138" t="s">
        <v>494</v>
      </c>
      <c r="F948" s="139"/>
      <c r="G948" s="138"/>
      <c r="H948" s="140" t="s">
        <v>494</v>
      </c>
      <c r="I948" s="284" t="str">
        <f>UPPER(Tableau1[[#This Row],[Lieu Naiss]])</f>
        <v/>
      </c>
      <c r="J948" s="139"/>
    </row>
    <row r="949" spans="2:10" s="55" customFormat="1" ht="17.149999999999999" customHeight="1" x14ac:dyDescent="0.25">
      <c r="B949" s="89">
        <v>935</v>
      </c>
      <c r="C949" s="137"/>
      <c r="D949" s="138" t="s">
        <v>494</v>
      </c>
      <c r="E949" s="138" t="s">
        <v>494</v>
      </c>
      <c r="F949" s="139"/>
      <c r="G949" s="138"/>
      <c r="H949" s="140" t="s">
        <v>494</v>
      </c>
      <c r="I949" s="284" t="str">
        <f>UPPER(Tableau1[[#This Row],[Lieu Naiss]])</f>
        <v/>
      </c>
      <c r="J949" s="139"/>
    </row>
    <row r="950" spans="2:10" s="55" customFormat="1" ht="17.149999999999999" customHeight="1" x14ac:dyDescent="0.25">
      <c r="B950" s="89">
        <v>936</v>
      </c>
      <c r="C950" s="137"/>
      <c r="D950" s="138" t="s">
        <v>494</v>
      </c>
      <c r="E950" s="138" t="s">
        <v>494</v>
      </c>
      <c r="F950" s="139"/>
      <c r="G950" s="138"/>
      <c r="H950" s="140" t="s">
        <v>494</v>
      </c>
      <c r="I950" s="284" t="str">
        <f>UPPER(Tableau1[[#This Row],[Lieu Naiss]])</f>
        <v/>
      </c>
      <c r="J950" s="139"/>
    </row>
    <row r="951" spans="2:10" s="55" customFormat="1" ht="17.149999999999999" customHeight="1" x14ac:dyDescent="0.25">
      <c r="B951" s="89">
        <v>937</v>
      </c>
      <c r="C951" s="137"/>
      <c r="D951" s="138" t="s">
        <v>494</v>
      </c>
      <c r="E951" s="138" t="s">
        <v>494</v>
      </c>
      <c r="F951" s="139"/>
      <c r="G951" s="138"/>
      <c r="H951" s="140" t="s">
        <v>494</v>
      </c>
      <c r="I951" s="284" t="str">
        <f>UPPER(Tableau1[[#This Row],[Lieu Naiss]])</f>
        <v/>
      </c>
      <c r="J951" s="139"/>
    </row>
    <row r="952" spans="2:10" s="55" customFormat="1" ht="17.149999999999999" customHeight="1" x14ac:dyDescent="0.25">
      <c r="B952" s="89">
        <v>938</v>
      </c>
      <c r="C952" s="137"/>
      <c r="D952" s="138" t="s">
        <v>494</v>
      </c>
      <c r="E952" s="138" t="s">
        <v>494</v>
      </c>
      <c r="F952" s="139"/>
      <c r="G952" s="138"/>
      <c r="H952" s="140" t="s">
        <v>494</v>
      </c>
      <c r="I952" s="284" t="str">
        <f>UPPER(Tableau1[[#This Row],[Lieu Naiss]])</f>
        <v/>
      </c>
      <c r="J952" s="139"/>
    </row>
    <row r="953" spans="2:10" s="55" customFormat="1" ht="17.149999999999999" customHeight="1" x14ac:dyDescent="0.25">
      <c r="B953" s="89">
        <v>939</v>
      </c>
      <c r="C953" s="137"/>
      <c r="D953" s="138" t="s">
        <v>494</v>
      </c>
      <c r="E953" s="138" t="s">
        <v>494</v>
      </c>
      <c r="F953" s="139"/>
      <c r="G953" s="138"/>
      <c r="H953" s="140" t="s">
        <v>494</v>
      </c>
      <c r="I953" s="284" t="str">
        <f>UPPER(Tableau1[[#This Row],[Lieu Naiss]])</f>
        <v/>
      </c>
      <c r="J953" s="139"/>
    </row>
    <row r="954" spans="2:10" s="55" customFormat="1" ht="17.149999999999999" customHeight="1" x14ac:dyDescent="0.25">
      <c r="B954" s="89">
        <v>940</v>
      </c>
      <c r="C954" s="137"/>
      <c r="D954" s="138" t="s">
        <v>494</v>
      </c>
      <c r="E954" s="138" t="s">
        <v>494</v>
      </c>
      <c r="F954" s="139"/>
      <c r="G954" s="138"/>
      <c r="H954" s="140" t="s">
        <v>494</v>
      </c>
      <c r="I954" s="284" t="str">
        <f>UPPER(Tableau1[[#This Row],[Lieu Naiss]])</f>
        <v/>
      </c>
      <c r="J954" s="139"/>
    </row>
    <row r="955" spans="2:10" s="55" customFormat="1" ht="17.149999999999999" customHeight="1" x14ac:dyDescent="0.25">
      <c r="B955" s="89">
        <v>941</v>
      </c>
      <c r="C955" s="137"/>
      <c r="D955" s="138" t="s">
        <v>494</v>
      </c>
      <c r="E955" s="138" t="s">
        <v>494</v>
      </c>
      <c r="F955" s="139"/>
      <c r="G955" s="138"/>
      <c r="H955" s="140" t="s">
        <v>494</v>
      </c>
      <c r="I955" s="284" t="str">
        <f>UPPER(Tableau1[[#This Row],[Lieu Naiss]])</f>
        <v/>
      </c>
      <c r="J955" s="139"/>
    </row>
    <row r="956" spans="2:10" s="55" customFormat="1" ht="17.149999999999999" customHeight="1" x14ac:dyDescent="0.25">
      <c r="B956" s="89">
        <v>942</v>
      </c>
      <c r="C956" s="137"/>
      <c r="D956" s="138" t="s">
        <v>494</v>
      </c>
      <c r="E956" s="138" t="s">
        <v>494</v>
      </c>
      <c r="F956" s="139"/>
      <c r="G956" s="138"/>
      <c r="H956" s="140" t="s">
        <v>494</v>
      </c>
      <c r="I956" s="284" t="str">
        <f>UPPER(Tableau1[[#This Row],[Lieu Naiss]])</f>
        <v/>
      </c>
      <c r="J956" s="139"/>
    </row>
    <row r="957" spans="2:10" s="55" customFormat="1" ht="17.149999999999999" customHeight="1" x14ac:dyDescent="0.25">
      <c r="B957" s="89">
        <v>943</v>
      </c>
      <c r="C957" s="137"/>
      <c r="D957" s="138" t="s">
        <v>494</v>
      </c>
      <c r="E957" s="138" t="s">
        <v>494</v>
      </c>
      <c r="F957" s="139"/>
      <c r="G957" s="138"/>
      <c r="H957" s="140" t="s">
        <v>494</v>
      </c>
      <c r="I957" s="284" t="str">
        <f>UPPER(Tableau1[[#This Row],[Lieu Naiss]])</f>
        <v/>
      </c>
      <c r="J957" s="139"/>
    </row>
    <row r="958" spans="2:10" s="55" customFormat="1" ht="17.149999999999999" customHeight="1" x14ac:dyDescent="0.25">
      <c r="B958" s="89">
        <v>944</v>
      </c>
      <c r="C958" s="137"/>
      <c r="D958" s="138" t="s">
        <v>494</v>
      </c>
      <c r="E958" s="138" t="s">
        <v>494</v>
      </c>
      <c r="F958" s="139"/>
      <c r="G958" s="138"/>
      <c r="H958" s="140" t="s">
        <v>494</v>
      </c>
      <c r="I958" s="284" t="str">
        <f>UPPER(Tableau1[[#This Row],[Lieu Naiss]])</f>
        <v/>
      </c>
      <c r="J958" s="139"/>
    </row>
    <row r="959" spans="2:10" s="55" customFormat="1" ht="17.149999999999999" customHeight="1" x14ac:dyDescent="0.25">
      <c r="B959" s="89">
        <v>945</v>
      </c>
      <c r="C959" s="137"/>
      <c r="D959" s="138" t="s">
        <v>494</v>
      </c>
      <c r="E959" s="138" t="s">
        <v>494</v>
      </c>
      <c r="F959" s="139"/>
      <c r="G959" s="138"/>
      <c r="H959" s="140" t="s">
        <v>494</v>
      </c>
      <c r="I959" s="284" t="str">
        <f>UPPER(Tableau1[[#This Row],[Lieu Naiss]])</f>
        <v/>
      </c>
      <c r="J959" s="139"/>
    </row>
    <row r="960" spans="2:10" s="55" customFormat="1" ht="17.149999999999999" customHeight="1" x14ac:dyDescent="0.25">
      <c r="B960" s="89">
        <v>946</v>
      </c>
      <c r="C960" s="137"/>
      <c r="D960" s="138" t="s">
        <v>494</v>
      </c>
      <c r="E960" s="138" t="s">
        <v>494</v>
      </c>
      <c r="F960" s="139"/>
      <c r="G960" s="138"/>
      <c r="H960" s="140" t="s">
        <v>494</v>
      </c>
      <c r="I960" s="284" t="str">
        <f>UPPER(Tableau1[[#This Row],[Lieu Naiss]])</f>
        <v/>
      </c>
      <c r="J960" s="139"/>
    </row>
    <row r="961" spans="2:10" s="55" customFormat="1" ht="17.149999999999999" customHeight="1" x14ac:dyDescent="0.25">
      <c r="B961" s="89">
        <v>947</v>
      </c>
      <c r="C961" s="137"/>
      <c r="D961" s="138" t="s">
        <v>494</v>
      </c>
      <c r="E961" s="138" t="s">
        <v>494</v>
      </c>
      <c r="F961" s="139"/>
      <c r="G961" s="138"/>
      <c r="H961" s="140" t="s">
        <v>494</v>
      </c>
      <c r="I961" s="284" t="str">
        <f>UPPER(Tableau1[[#This Row],[Lieu Naiss]])</f>
        <v/>
      </c>
      <c r="J961" s="139"/>
    </row>
    <row r="962" spans="2:10" s="55" customFormat="1" ht="17.149999999999999" customHeight="1" x14ac:dyDescent="0.25">
      <c r="B962" s="89">
        <v>948</v>
      </c>
      <c r="C962" s="137"/>
      <c r="D962" s="138" t="s">
        <v>494</v>
      </c>
      <c r="E962" s="138" t="s">
        <v>494</v>
      </c>
      <c r="F962" s="139"/>
      <c r="G962" s="138"/>
      <c r="H962" s="140" t="s">
        <v>494</v>
      </c>
      <c r="I962" s="284" t="str">
        <f>UPPER(Tableau1[[#This Row],[Lieu Naiss]])</f>
        <v/>
      </c>
      <c r="J962" s="139"/>
    </row>
    <row r="963" spans="2:10" s="55" customFormat="1" ht="17.149999999999999" customHeight="1" x14ac:dyDescent="0.25">
      <c r="B963" s="89">
        <v>949</v>
      </c>
      <c r="C963" s="137"/>
      <c r="D963" s="138" t="s">
        <v>494</v>
      </c>
      <c r="E963" s="138" t="s">
        <v>494</v>
      </c>
      <c r="F963" s="139"/>
      <c r="G963" s="138"/>
      <c r="H963" s="140" t="s">
        <v>494</v>
      </c>
      <c r="I963" s="284" t="str">
        <f>UPPER(Tableau1[[#This Row],[Lieu Naiss]])</f>
        <v/>
      </c>
      <c r="J963" s="139"/>
    </row>
    <row r="964" spans="2:10" s="55" customFormat="1" ht="17.149999999999999" customHeight="1" x14ac:dyDescent="0.25">
      <c r="B964" s="89">
        <v>950</v>
      </c>
      <c r="C964" s="137"/>
      <c r="D964" s="138" t="s">
        <v>494</v>
      </c>
      <c r="E964" s="138" t="s">
        <v>494</v>
      </c>
      <c r="F964" s="139"/>
      <c r="G964" s="138"/>
      <c r="H964" s="140" t="s">
        <v>494</v>
      </c>
      <c r="I964" s="284" t="str">
        <f>UPPER(Tableau1[[#This Row],[Lieu Naiss]])</f>
        <v/>
      </c>
      <c r="J964" s="139"/>
    </row>
    <row r="965" spans="2:10" s="55" customFormat="1" ht="17.149999999999999" customHeight="1" x14ac:dyDescent="0.25">
      <c r="B965" s="89">
        <v>951</v>
      </c>
      <c r="C965" s="137"/>
      <c r="D965" s="138" t="s">
        <v>494</v>
      </c>
      <c r="E965" s="138" t="s">
        <v>494</v>
      </c>
      <c r="F965" s="139"/>
      <c r="G965" s="138"/>
      <c r="H965" s="140" t="s">
        <v>494</v>
      </c>
      <c r="I965" s="284" t="str">
        <f>UPPER(Tableau1[[#This Row],[Lieu Naiss]])</f>
        <v/>
      </c>
      <c r="J965" s="139"/>
    </row>
    <row r="966" spans="2:10" s="55" customFormat="1" ht="17.149999999999999" customHeight="1" x14ac:dyDescent="0.25">
      <c r="B966" s="89">
        <v>952</v>
      </c>
      <c r="C966" s="137"/>
      <c r="D966" s="138" t="s">
        <v>494</v>
      </c>
      <c r="E966" s="138" t="s">
        <v>494</v>
      </c>
      <c r="F966" s="139"/>
      <c r="G966" s="138"/>
      <c r="H966" s="140" t="s">
        <v>494</v>
      </c>
      <c r="I966" s="284" t="str">
        <f>UPPER(Tableau1[[#This Row],[Lieu Naiss]])</f>
        <v/>
      </c>
      <c r="J966" s="139"/>
    </row>
    <row r="967" spans="2:10" s="55" customFormat="1" ht="17.149999999999999" customHeight="1" x14ac:dyDescent="0.25">
      <c r="B967" s="89">
        <v>953</v>
      </c>
      <c r="C967" s="137"/>
      <c r="D967" s="138" t="s">
        <v>494</v>
      </c>
      <c r="E967" s="138" t="s">
        <v>494</v>
      </c>
      <c r="F967" s="139"/>
      <c r="G967" s="138"/>
      <c r="H967" s="140" t="s">
        <v>494</v>
      </c>
      <c r="I967" s="284" t="str">
        <f>UPPER(Tableau1[[#This Row],[Lieu Naiss]])</f>
        <v/>
      </c>
      <c r="J967" s="139"/>
    </row>
    <row r="968" spans="2:10" s="55" customFormat="1" ht="17.149999999999999" customHeight="1" x14ac:dyDescent="0.25">
      <c r="B968" s="89">
        <v>954</v>
      </c>
      <c r="C968" s="137"/>
      <c r="D968" s="138" t="s">
        <v>494</v>
      </c>
      <c r="E968" s="138" t="s">
        <v>494</v>
      </c>
      <c r="F968" s="139"/>
      <c r="G968" s="138"/>
      <c r="H968" s="140" t="s">
        <v>494</v>
      </c>
      <c r="I968" s="284" t="str">
        <f>UPPER(Tableau1[[#This Row],[Lieu Naiss]])</f>
        <v/>
      </c>
      <c r="J968" s="139"/>
    </row>
    <row r="969" spans="2:10" s="55" customFormat="1" ht="17.149999999999999" customHeight="1" x14ac:dyDescent="0.25">
      <c r="B969" s="89">
        <v>955</v>
      </c>
      <c r="C969" s="137"/>
      <c r="D969" s="138" t="s">
        <v>494</v>
      </c>
      <c r="E969" s="138" t="s">
        <v>494</v>
      </c>
      <c r="F969" s="139"/>
      <c r="G969" s="138"/>
      <c r="H969" s="140" t="s">
        <v>494</v>
      </c>
      <c r="I969" s="284" t="str">
        <f>UPPER(Tableau1[[#This Row],[Lieu Naiss]])</f>
        <v/>
      </c>
      <c r="J969" s="139"/>
    </row>
    <row r="970" spans="2:10" s="55" customFormat="1" ht="17.149999999999999" customHeight="1" x14ac:dyDescent="0.25">
      <c r="B970" s="89">
        <v>956</v>
      </c>
      <c r="C970" s="137"/>
      <c r="D970" s="138" t="s">
        <v>494</v>
      </c>
      <c r="E970" s="138" t="s">
        <v>494</v>
      </c>
      <c r="F970" s="139"/>
      <c r="G970" s="138"/>
      <c r="H970" s="140" t="s">
        <v>494</v>
      </c>
      <c r="I970" s="284" t="str">
        <f>UPPER(Tableau1[[#This Row],[Lieu Naiss]])</f>
        <v/>
      </c>
      <c r="J970" s="139"/>
    </row>
    <row r="971" spans="2:10" s="55" customFormat="1" ht="17.149999999999999" customHeight="1" x14ac:dyDescent="0.25">
      <c r="B971" s="89">
        <v>957</v>
      </c>
      <c r="C971" s="137"/>
      <c r="D971" s="138" t="s">
        <v>494</v>
      </c>
      <c r="E971" s="138" t="s">
        <v>494</v>
      </c>
      <c r="F971" s="139"/>
      <c r="G971" s="138"/>
      <c r="H971" s="140" t="s">
        <v>494</v>
      </c>
      <c r="I971" s="284" t="str">
        <f>UPPER(Tableau1[[#This Row],[Lieu Naiss]])</f>
        <v/>
      </c>
      <c r="J971" s="139"/>
    </row>
    <row r="972" spans="2:10" s="55" customFormat="1" ht="17.149999999999999" customHeight="1" x14ac:dyDescent="0.25">
      <c r="B972" s="89">
        <v>958</v>
      </c>
      <c r="C972" s="137"/>
      <c r="D972" s="138" t="s">
        <v>494</v>
      </c>
      <c r="E972" s="138" t="s">
        <v>494</v>
      </c>
      <c r="F972" s="139"/>
      <c r="G972" s="138"/>
      <c r="H972" s="140" t="s">
        <v>494</v>
      </c>
      <c r="I972" s="284" t="str">
        <f>UPPER(Tableau1[[#This Row],[Lieu Naiss]])</f>
        <v/>
      </c>
      <c r="J972" s="139"/>
    </row>
    <row r="973" spans="2:10" s="55" customFormat="1" ht="17.149999999999999" customHeight="1" x14ac:dyDescent="0.25">
      <c r="B973" s="89">
        <v>959</v>
      </c>
      <c r="C973" s="137"/>
      <c r="D973" s="138" t="s">
        <v>494</v>
      </c>
      <c r="E973" s="138" t="s">
        <v>494</v>
      </c>
      <c r="F973" s="139"/>
      <c r="G973" s="138"/>
      <c r="H973" s="140" t="s">
        <v>494</v>
      </c>
      <c r="I973" s="284" t="str">
        <f>UPPER(Tableau1[[#This Row],[Lieu Naiss]])</f>
        <v/>
      </c>
      <c r="J973" s="139"/>
    </row>
    <row r="974" spans="2:10" s="55" customFormat="1" ht="17.149999999999999" customHeight="1" x14ac:dyDescent="0.25">
      <c r="B974" s="89">
        <v>960</v>
      </c>
      <c r="C974" s="137"/>
      <c r="D974" s="138" t="s">
        <v>494</v>
      </c>
      <c r="E974" s="138" t="s">
        <v>494</v>
      </c>
      <c r="F974" s="139"/>
      <c r="G974" s="138"/>
      <c r="H974" s="140" t="s">
        <v>494</v>
      </c>
      <c r="I974" s="284" t="str">
        <f>UPPER(Tableau1[[#This Row],[Lieu Naiss]])</f>
        <v/>
      </c>
      <c r="J974" s="139"/>
    </row>
    <row r="975" spans="2:10" s="55" customFormat="1" ht="17.149999999999999" customHeight="1" x14ac:dyDescent="0.25">
      <c r="B975" s="89">
        <v>961</v>
      </c>
      <c r="C975" s="137"/>
      <c r="D975" s="138" t="s">
        <v>494</v>
      </c>
      <c r="E975" s="138" t="s">
        <v>494</v>
      </c>
      <c r="F975" s="139"/>
      <c r="G975" s="138"/>
      <c r="H975" s="140" t="s">
        <v>494</v>
      </c>
      <c r="I975" s="284" t="str">
        <f>UPPER(Tableau1[[#This Row],[Lieu Naiss]])</f>
        <v/>
      </c>
      <c r="J975" s="139"/>
    </row>
    <row r="976" spans="2:10" s="55" customFormat="1" ht="17.149999999999999" customHeight="1" x14ac:dyDescent="0.25">
      <c r="B976" s="89">
        <v>962</v>
      </c>
      <c r="C976" s="137"/>
      <c r="D976" s="138" t="s">
        <v>494</v>
      </c>
      <c r="E976" s="138" t="s">
        <v>494</v>
      </c>
      <c r="F976" s="139"/>
      <c r="G976" s="138"/>
      <c r="H976" s="140" t="s">
        <v>494</v>
      </c>
      <c r="I976" s="284" t="str">
        <f>UPPER(Tableau1[[#This Row],[Lieu Naiss]])</f>
        <v/>
      </c>
      <c r="J976" s="139"/>
    </row>
    <row r="977" spans="2:10" s="55" customFormat="1" ht="17.149999999999999" customHeight="1" x14ac:dyDescent="0.25">
      <c r="B977" s="89">
        <v>963</v>
      </c>
      <c r="C977" s="137"/>
      <c r="D977" s="138" t="s">
        <v>494</v>
      </c>
      <c r="E977" s="138" t="s">
        <v>494</v>
      </c>
      <c r="F977" s="139"/>
      <c r="G977" s="138"/>
      <c r="H977" s="140" t="s">
        <v>494</v>
      </c>
      <c r="I977" s="284" t="str">
        <f>UPPER(Tableau1[[#This Row],[Lieu Naiss]])</f>
        <v/>
      </c>
      <c r="J977" s="139"/>
    </row>
    <row r="978" spans="2:10" s="55" customFormat="1" ht="17.149999999999999" customHeight="1" x14ac:dyDescent="0.25">
      <c r="B978" s="89">
        <v>964</v>
      </c>
      <c r="C978" s="137"/>
      <c r="D978" s="138" t="s">
        <v>494</v>
      </c>
      <c r="E978" s="138" t="s">
        <v>494</v>
      </c>
      <c r="F978" s="139"/>
      <c r="G978" s="138"/>
      <c r="H978" s="140" t="s">
        <v>494</v>
      </c>
      <c r="I978" s="284" t="str">
        <f>UPPER(Tableau1[[#This Row],[Lieu Naiss]])</f>
        <v/>
      </c>
      <c r="J978" s="139"/>
    </row>
    <row r="979" spans="2:10" s="55" customFormat="1" ht="17.149999999999999" customHeight="1" x14ac:dyDescent="0.25">
      <c r="B979" s="89">
        <v>965</v>
      </c>
      <c r="C979" s="137"/>
      <c r="D979" s="138" t="s">
        <v>494</v>
      </c>
      <c r="E979" s="138" t="s">
        <v>494</v>
      </c>
      <c r="F979" s="139"/>
      <c r="G979" s="138"/>
      <c r="H979" s="140" t="s">
        <v>494</v>
      </c>
      <c r="I979" s="284" t="str">
        <f>UPPER(Tableau1[[#This Row],[Lieu Naiss]])</f>
        <v/>
      </c>
      <c r="J979" s="139"/>
    </row>
    <row r="980" spans="2:10" s="55" customFormat="1" ht="17.149999999999999" customHeight="1" x14ac:dyDescent="0.25">
      <c r="B980" s="89">
        <v>966</v>
      </c>
      <c r="C980" s="137"/>
      <c r="D980" s="138" t="s">
        <v>494</v>
      </c>
      <c r="E980" s="138" t="s">
        <v>494</v>
      </c>
      <c r="F980" s="139"/>
      <c r="G980" s="138"/>
      <c r="H980" s="140" t="s">
        <v>494</v>
      </c>
      <c r="I980" s="284" t="str">
        <f>UPPER(Tableau1[[#This Row],[Lieu Naiss]])</f>
        <v/>
      </c>
      <c r="J980" s="139"/>
    </row>
    <row r="981" spans="2:10" s="55" customFormat="1" ht="17.149999999999999" customHeight="1" x14ac:dyDescent="0.25">
      <c r="B981" s="89">
        <v>967</v>
      </c>
      <c r="C981" s="137"/>
      <c r="D981" s="138" t="s">
        <v>494</v>
      </c>
      <c r="E981" s="138" t="s">
        <v>494</v>
      </c>
      <c r="F981" s="139"/>
      <c r="G981" s="138"/>
      <c r="H981" s="140" t="s">
        <v>494</v>
      </c>
      <c r="I981" s="284" t="str">
        <f>UPPER(Tableau1[[#This Row],[Lieu Naiss]])</f>
        <v/>
      </c>
      <c r="J981" s="139"/>
    </row>
    <row r="982" spans="2:10" s="55" customFormat="1" ht="17.149999999999999" customHeight="1" x14ac:dyDescent="0.25">
      <c r="B982" s="89">
        <v>968</v>
      </c>
      <c r="C982" s="137"/>
      <c r="D982" s="138" t="s">
        <v>494</v>
      </c>
      <c r="E982" s="138" t="s">
        <v>494</v>
      </c>
      <c r="F982" s="139"/>
      <c r="G982" s="138"/>
      <c r="H982" s="140" t="s">
        <v>494</v>
      </c>
      <c r="I982" s="284" t="str">
        <f>UPPER(Tableau1[[#This Row],[Lieu Naiss]])</f>
        <v/>
      </c>
      <c r="J982" s="139"/>
    </row>
    <row r="983" spans="2:10" s="55" customFormat="1" ht="17.149999999999999" customHeight="1" x14ac:dyDescent="0.25">
      <c r="B983" s="89">
        <v>969</v>
      </c>
      <c r="C983" s="137"/>
      <c r="D983" s="138" t="s">
        <v>494</v>
      </c>
      <c r="E983" s="138" t="s">
        <v>494</v>
      </c>
      <c r="F983" s="139"/>
      <c r="G983" s="138"/>
      <c r="H983" s="140" t="s">
        <v>494</v>
      </c>
      <c r="I983" s="284" t="str">
        <f>UPPER(Tableau1[[#This Row],[Lieu Naiss]])</f>
        <v/>
      </c>
      <c r="J983" s="139"/>
    </row>
    <row r="984" spans="2:10" s="55" customFormat="1" ht="17.149999999999999" customHeight="1" x14ac:dyDescent="0.25">
      <c r="B984" s="89">
        <v>970</v>
      </c>
      <c r="C984" s="137"/>
      <c r="D984" s="138" t="s">
        <v>494</v>
      </c>
      <c r="E984" s="138" t="s">
        <v>494</v>
      </c>
      <c r="F984" s="139"/>
      <c r="G984" s="138"/>
      <c r="H984" s="140" t="s">
        <v>494</v>
      </c>
      <c r="I984" s="284" t="str">
        <f>UPPER(Tableau1[[#This Row],[Lieu Naiss]])</f>
        <v/>
      </c>
      <c r="J984" s="139"/>
    </row>
    <row r="985" spans="2:10" s="55" customFormat="1" ht="17.149999999999999" customHeight="1" x14ac:dyDescent="0.25">
      <c r="B985" s="89">
        <v>971</v>
      </c>
      <c r="C985" s="137"/>
      <c r="D985" s="138" t="s">
        <v>494</v>
      </c>
      <c r="E985" s="138" t="s">
        <v>494</v>
      </c>
      <c r="F985" s="139"/>
      <c r="G985" s="138"/>
      <c r="H985" s="140" t="s">
        <v>494</v>
      </c>
      <c r="I985" s="284" t="str">
        <f>UPPER(Tableau1[[#This Row],[Lieu Naiss]])</f>
        <v/>
      </c>
      <c r="J985" s="139"/>
    </row>
    <row r="986" spans="2:10" s="55" customFormat="1" ht="17.149999999999999" customHeight="1" x14ac:dyDescent="0.25">
      <c r="B986" s="89">
        <v>972</v>
      </c>
      <c r="C986" s="137"/>
      <c r="D986" s="138" t="s">
        <v>494</v>
      </c>
      <c r="E986" s="138" t="s">
        <v>494</v>
      </c>
      <c r="F986" s="139"/>
      <c r="G986" s="138"/>
      <c r="H986" s="140" t="s">
        <v>494</v>
      </c>
      <c r="I986" s="284" t="str">
        <f>UPPER(Tableau1[[#This Row],[Lieu Naiss]])</f>
        <v/>
      </c>
      <c r="J986" s="139"/>
    </row>
    <row r="987" spans="2:10" s="55" customFormat="1" ht="17.149999999999999" customHeight="1" x14ac:dyDescent="0.25">
      <c r="B987" s="89">
        <v>973</v>
      </c>
      <c r="C987" s="137"/>
      <c r="D987" s="138" t="s">
        <v>494</v>
      </c>
      <c r="E987" s="138" t="s">
        <v>494</v>
      </c>
      <c r="F987" s="139"/>
      <c r="G987" s="138"/>
      <c r="H987" s="140" t="s">
        <v>494</v>
      </c>
      <c r="I987" s="284" t="str">
        <f>UPPER(Tableau1[[#This Row],[Lieu Naiss]])</f>
        <v/>
      </c>
      <c r="J987" s="139"/>
    </row>
    <row r="988" spans="2:10" s="55" customFormat="1" ht="17.149999999999999" customHeight="1" x14ac:dyDescent="0.25">
      <c r="B988" s="89">
        <v>974</v>
      </c>
      <c r="C988" s="137"/>
      <c r="D988" s="138" t="s">
        <v>494</v>
      </c>
      <c r="E988" s="138" t="s">
        <v>494</v>
      </c>
      <c r="F988" s="139"/>
      <c r="G988" s="138"/>
      <c r="H988" s="140" t="s">
        <v>494</v>
      </c>
      <c r="I988" s="284" t="str">
        <f>UPPER(Tableau1[[#This Row],[Lieu Naiss]])</f>
        <v/>
      </c>
      <c r="J988" s="139"/>
    </row>
    <row r="989" spans="2:10" s="55" customFormat="1" ht="17.149999999999999" customHeight="1" x14ac:dyDescent="0.25">
      <c r="B989" s="89">
        <v>975</v>
      </c>
      <c r="C989" s="137"/>
      <c r="D989" s="138" t="s">
        <v>494</v>
      </c>
      <c r="E989" s="138" t="s">
        <v>494</v>
      </c>
      <c r="F989" s="139"/>
      <c r="G989" s="138"/>
      <c r="H989" s="140" t="s">
        <v>494</v>
      </c>
      <c r="I989" s="284" t="str">
        <f>UPPER(Tableau1[[#This Row],[Lieu Naiss]])</f>
        <v/>
      </c>
      <c r="J989" s="139"/>
    </row>
    <row r="990" spans="2:10" s="55" customFormat="1" ht="17.149999999999999" customHeight="1" x14ac:dyDescent="0.25">
      <c r="B990" s="89">
        <v>976</v>
      </c>
      <c r="C990" s="137"/>
      <c r="D990" s="138" t="s">
        <v>494</v>
      </c>
      <c r="E990" s="138" t="s">
        <v>494</v>
      </c>
      <c r="F990" s="139"/>
      <c r="G990" s="138"/>
      <c r="H990" s="140" t="s">
        <v>494</v>
      </c>
      <c r="I990" s="284" t="str">
        <f>UPPER(Tableau1[[#This Row],[Lieu Naiss]])</f>
        <v/>
      </c>
      <c r="J990" s="139"/>
    </row>
    <row r="991" spans="2:10" s="55" customFormat="1" ht="17.149999999999999" customHeight="1" x14ac:dyDescent="0.25">
      <c r="B991" s="89">
        <v>977</v>
      </c>
      <c r="C991" s="137"/>
      <c r="D991" s="138" t="s">
        <v>494</v>
      </c>
      <c r="E991" s="138" t="s">
        <v>494</v>
      </c>
      <c r="F991" s="139"/>
      <c r="G991" s="138"/>
      <c r="H991" s="140" t="s">
        <v>494</v>
      </c>
      <c r="I991" s="284" t="str">
        <f>UPPER(Tableau1[[#This Row],[Lieu Naiss]])</f>
        <v/>
      </c>
      <c r="J991" s="139"/>
    </row>
    <row r="992" spans="2:10" s="55" customFormat="1" ht="17.149999999999999" customHeight="1" x14ac:dyDescent="0.25">
      <c r="B992" s="89">
        <v>978</v>
      </c>
      <c r="C992" s="137"/>
      <c r="D992" s="138" t="s">
        <v>494</v>
      </c>
      <c r="E992" s="138" t="s">
        <v>494</v>
      </c>
      <c r="F992" s="139"/>
      <c r="G992" s="138"/>
      <c r="H992" s="140" t="s">
        <v>494</v>
      </c>
      <c r="I992" s="284" t="str">
        <f>UPPER(Tableau1[[#This Row],[Lieu Naiss]])</f>
        <v/>
      </c>
      <c r="J992" s="139"/>
    </row>
    <row r="993" spans="2:10" s="55" customFormat="1" ht="17.149999999999999" customHeight="1" x14ac:dyDescent="0.25">
      <c r="B993" s="89">
        <v>979</v>
      </c>
      <c r="C993" s="137"/>
      <c r="D993" s="138" t="s">
        <v>494</v>
      </c>
      <c r="E993" s="138" t="s">
        <v>494</v>
      </c>
      <c r="F993" s="139"/>
      <c r="G993" s="138"/>
      <c r="H993" s="140" t="s">
        <v>494</v>
      </c>
      <c r="I993" s="284" t="str">
        <f>UPPER(Tableau1[[#This Row],[Lieu Naiss]])</f>
        <v/>
      </c>
      <c r="J993" s="139"/>
    </row>
    <row r="994" spans="2:10" s="55" customFormat="1" ht="17.149999999999999" customHeight="1" x14ac:dyDescent="0.25">
      <c r="B994" s="89">
        <v>980</v>
      </c>
      <c r="C994" s="137"/>
      <c r="D994" s="138" t="s">
        <v>494</v>
      </c>
      <c r="E994" s="138" t="s">
        <v>494</v>
      </c>
      <c r="F994" s="139"/>
      <c r="G994" s="138"/>
      <c r="H994" s="140" t="s">
        <v>494</v>
      </c>
      <c r="I994" s="284" t="str">
        <f>UPPER(Tableau1[[#This Row],[Lieu Naiss]])</f>
        <v/>
      </c>
      <c r="J994" s="139"/>
    </row>
    <row r="995" spans="2:10" s="55" customFormat="1" ht="17.149999999999999" customHeight="1" x14ac:dyDescent="0.25">
      <c r="B995" s="89">
        <v>981</v>
      </c>
      <c r="C995" s="137"/>
      <c r="D995" s="138" t="s">
        <v>494</v>
      </c>
      <c r="E995" s="138" t="s">
        <v>494</v>
      </c>
      <c r="F995" s="139"/>
      <c r="G995" s="138"/>
      <c r="H995" s="140" t="s">
        <v>494</v>
      </c>
      <c r="I995" s="284" t="str">
        <f>UPPER(Tableau1[[#This Row],[Lieu Naiss]])</f>
        <v/>
      </c>
      <c r="J995" s="139"/>
    </row>
    <row r="996" spans="2:10" s="55" customFormat="1" ht="17.149999999999999" customHeight="1" x14ac:dyDescent="0.25">
      <c r="B996" s="89">
        <v>982</v>
      </c>
      <c r="C996" s="137"/>
      <c r="D996" s="138" t="s">
        <v>494</v>
      </c>
      <c r="E996" s="138" t="s">
        <v>494</v>
      </c>
      <c r="F996" s="139"/>
      <c r="G996" s="138"/>
      <c r="H996" s="140" t="s">
        <v>494</v>
      </c>
      <c r="I996" s="284" t="str">
        <f>UPPER(Tableau1[[#This Row],[Lieu Naiss]])</f>
        <v/>
      </c>
      <c r="J996" s="139"/>
    </row>
    <row r="997" spans="2:10" s="55" customFormat="1" ht="17.149999999999999" customHeight="1" x14ac:dyDescent="0.25">
      <c r="B997" s="89">
        <v>983</v>
      </c>
      <c r="C997" s="137"/>
      <c r="D997" s="138" t="s">
        <v>494</v>
      </c>
      <c r="E997" s="138" t="s">
        <v>494</v>
      </c>
      <c r="F997" s="139"/>
      <c r="G997" s="138"/>
      <c r="H997" s="140" t="s">
        <v>494</v>
      </c>
      <c r="I997" s="284" t="str">
        <f>UPPER(Tableau1[[#This Row],[Lieu Naiss]])</f>
        <v/>
      </c>
      <c r="J997" s="139"/>
    </row>
    <row r="998" spans="2:10" s="55" customFormat="1" ht="17.149999999999999" customHeight="1" x14ac:dyDescent="0.25">
      <c r="B998" s="89">
        <v>984</v>
      </c>
      <c r="C998" s="137"/>
      <c r="D998" s="138" t="s">
        <v>494</v>
      </c>
      <c r="E998" s="138" t="s">
        <v>494</v>
      </c>
      <c r="F998" s="139"/>
      <c r="G998" s="138"/>
      <c r="H998" s="140" t="s">
        <v>494</v>
      </c>
      <c r="I998" s="284" t="str">
        <f>UPPER(Tableau1[[#This Row],[Lieu Naiss]])</f>
        <v/>
      </c>
      <c r="J998" s="139"/>
    </row>
    <row r="999" spans="2:10" s="55" customFormat="1" ht="17.149999999999999" customHeight="1" x14ac:dyDescent="0.25">
      <c r="B999" s="89">
        <v>985</v>
      </c>
      <c r="C999" s="137"/>
      <c r="D999" s="138" t="s">
        <v>494</v>
      </c>
      <c r="E999" s="138" t="s">
        <v>494</v>
      </c>
      <c r="F999" s="139"/>
      <c r="G999" s="138"/>
      <c r="H999" s="140" t="s">
        <v>494</v>
      </c>
      <c r="I999" s="284" t="str">
        <f>UPPER(Tableau1[[#This Row],[Lieu Naiss]])</f>
        <v/>
      </c>
      <c r="J999" s="139"/>
    </row>
    <row r="1000" spans="2:10" s="55" customFormat="1" ht="17.149999999999999" customHeight="1" x14ac:dyDescent="0.25">
      <c r="B1000" s="89">
        <v>986</v>
      </c>
      <c r="C1000" s="137"/>
      <c r="D1000" s="138" t="s">
        <v>494</v>
      </c>
      <c r="E1000" s="138" t="s">
        <v>494</v>
      </c>
      <c r="F1000" s="139"/>
      <c r="G1000" s="138"/>
      <c r="H1000" s="140" t="s">
        <v>494</v>
      </c>
      <c r="I1000" s="284" t="str">
        <f>UPPER(Tableau1[[#This Row],[Lieu Naiss]])</f>
        <v/>
      </c>
      <c r="J1000" s="139"/>
    </row>
    <row r="1001" spans="2:10" s="55" customFormat="1" ht="17.149999999999999" customHeight="1" x14ac:dyDescent="0.25">
      <c r="B1001" s="89">
        <v>987</v>
      </c>
      <c r="C1001" s="137"/>
      <c r="D1001" s="138" t="s">
        <v>494</v>
      </c>
      <c r="E1001" s="138" t="s">
        <v>494</v>
      </c>
      <c r="F1001" s="139"/>
      <c r="G1001" s="138"/>
      <c r="H1001" s="140" t="s">
        <v>494</v>
      </c>
      <c r="I1001" s="284" t="str">
        <f>UPPER(Tableau1[[#This Row],[Lieu Naiss]])</f>
        <v/>
      </c>
      <c r="J1001" s="139"/>
    </row>
    <row r="1002" spans="2:10" s="55" customFormat="1" ht="17.149999999999999" customHeight="1" x14ac:dyDescent="0.25">
      <c r="B1002" s="89">
        <v>988</v>
      </c>
      <c r="C1002" s="137"/>
      <c r="D1002" s="138" t="s">
        <v>494</v>
      </c>
      <c r="E1002" s="138" t="s">
        <v>494</v>
      </c>
      <c r="F1002" s="139"/>
      <c r="G1002" s="138"/>
      <c r="H1002" s="140" t="s">
        <v>494</v>
      </c>
      <c r="I1002" s="284" t="str">
        <f>UPPER(Tableau1[[#This Row],[Lieu Naiss]])</f>
        <v/>
      </c>
      <c r="J1002" s="139"/>
    </row>
    <row r="1003" spans="2:10" s="55" customFormat="1" ht="17.149999999999999" customHeight="1" x14ac:dyDescent="0.25">
      <c r="B1003" s="89">
        <v>989</v>
      </c>
      <c r="C1003" s="137"/>
      <c r="D1003" s="138" t="s">
        <v>494</v>
      </c>
      <c r="E1003" s="138" t="s">
        <v>494</v>
      </c>
      <c r="F1003" s="139"/>
      <c r="G1003" s="138"/>
      <c r="H1003" s="140" t="s">
        <v>494</v>
      </c>
      <c r="I1003" s="284" t="str">
        <f>UPPER(Tableau1[[#This Row],[Lieu Naiss]])</f>
        <v/>
      </c>
      <c r="J1003" s="139"/>
    </row>
    <row r="1004" spans="2:10" s="55" customFormat="1" ht="17.149999999999999" customHeight="1" x14ac:dyDescent="0.25">
      <c r="B1004" s="89">
        <v>990</v>
      </c>
      <c r="C1004" s="137"/>
      <c r="D1004" s="138" t="s">
        <v>494</v>
      </c>
      <c r="E1004" s="138" t="s">
        <v>494</v>
      </c>
      <c r="F1004" s="139"/>
      <c r="G1004" s="138"/>
      <c r="H1004" s="140" t="s">
        <v>494</v>
      </c>
      <c r="I1004" s="284" t="str">
        <f>UPPER(Tableau1[[#This Row],[Lieu Naiss]])</f>
        <v/>
      </c>
      <c r="J1004" s="139"/>
    </row>
    <row r="1005" spans="2:10" s="55" customFormat="1" ht="17.149999999999999" customHeight="1" x14ac:dyDescent="0.25">
      <c r="B1005" s="89">
        <v>991</v>
      </c>
      <c r="C1005" s="137"/>
      <c r="D1005" s="138" t="s">
        <v>494</v>
      </c>
      <c r="E1005" s="138" t="s">
        <v>494</v>
      </c>
      <c r="F1005" s="139"/>
      <c r="G1005" s="138"/>
      <c r="H1005" s="140" t="s">
        <v>494</v>
      </c>
      <c r="I1005" s="284" t="str">
        <f>UPPER(Tableau1[[#This Row],[Lieu Naiss]])</f>
        <v/>
      </c>
      <c r="J1005" s="139"/>
    </row>
    <row r="1006" spans="2:10" s="55" customFormat="1" ht="17.149999999999999" customHeight="1" x14ac:dyDescent="0.25">
      <c r="B1006" s="89">
        <v>992</v>
      </c>
      <c r="C1006" s="137"/>
      <c r="D1006" s="138" t="s">
        <v>494</v>
      </c>
      <c r="E1006" s="138" t="s">
        <v>494</v>
      </c>
      <c r="F1006" s="139"/>
      <c r="G1006" s="138"/>
      <c r="H1006" s="140" t="s">
        <v>494</v>
      </c>
      <c r="I1006" s="284" t="str">
        <f>UPPER(Tableau1[[#This Row],[Lieu Naiss]])</f>
        <v/>
      </c>
      <c r="J1006" s="139"/>
    </row>
    <row r="1007" spans="2:10" s="55" customFormat="1" ht="17.149999999999999" customHeight="1" x14ac:dyDescent="0.25">
      <c r="B1007" s="89">
        <v>993</v>
      </c>
      <c r="C1007" s="137"/>
      <c r="D1007" s="138" t="s">
        <v>494</v>
      </c>
      <c r="E1007" s="138" t="s">
        <v>494</v>
      </c>
      <c r="F1007" s="139"/>
      <c r="G1007" s="138"/>
      <c r="H1007" s="140" t="s">
        <v>494</v>
      </c>
      <c r="I1007" s="284" t="str">
        <f>UPPER(Tableau1[[#This Row],[Lieu Naiss]])</f>
        <v/>
      </c>
      <c r="J1007" s="139"/>
    </row>
    <row r="1008" spans="2:10" s="55" customFormat="1" ht="17.149999999999999" customHeight="1" x14ac:dyDescent="0.25">
      <c r="B1008" s="89">
        <v>994</v>
      </c>
      <c r="C1008" s="137"/>
      <c r="D1008" s="138" t="s">
        <v>494</v>
      </c>
      <c r="E1008" s="138" t="s">
        <v>494</v>
      </c>
      <c r="F1008" s="139"/>
      <c r="G1008" s="138"/>
      <c r="H1008" s="140" t="s">
        <v>494</v>
      </c>
      <c r="I1008" s="284" t="str">
        <f>UPPER(Tableau1[[#This Row],[Lieu Naiss]])</f>
        <v/>
      </c>
      <c r="J1008" s="139"/>
    </row>
    <row r="1009" spans="2:10" s="55" customFormat="1" ht="17.149999999999999" customHeight="1" x14ac:dyDescent="0.25">
      <c r="B1009" s="89">
        <v>995</v>
      </c>
      <c r="C1009" s="137"/>
      <c r="D1009" s="138" t="s">
        <v>494</v>
      </c>
      <c r="E1009" s="138" t="s">
        <v>494</v>
      </c>
      <c r="F1009" s="139"/>
      <c r="G1009" s="138"/>
      <c r="H1009" s="140" t="s">
        <v>494</v>
      </c>
      <c r="I1009" s="284" t="str">
        <f>UPPER(Tableau1[[#This Row],[Lieu Naiss]])</f>
        <v/>
      </c>
      <c r="J1009" s="139"/>
    </row>
    <row r="1010" spans="2:10" s="55" customFormat="1" ht="17.149999999999999" customHeight="1" x14ac:dyDescent="0.25">
      <c r="B1010" s="89">
        <v>996</v>
      </c>
      <c r="C1010" s="137"/>
      <c r="D1010" s="138" t="s">
        <v>494</v>
      </c>
      <c r="E1010" s="138" t="s">
        <v>494</v>
      </c>
      <c r="F1010" s="139"/>
      <c r="G1010" s="138"/>
      <c r="H1010" s="140" t="s">
        <v>494</v>
      </c>
      <c r="I1010" s="284" t="str">
        <f>UPPER(Tableau1[[#This Row],[Lieu Naiss]])</f>
        <v/>
      </c>
      <c r="J1010" s="139"/>
    </row>
    <row r="1011" spans="2:10" s="55" customFormat="1" ht="17.149999999999999" customHeight="1" x14ac:dyDescent="0.25">
      <c r="B1011" s="89">
        <v>997</v>
      </c>
      <c r="C1011" s="137"/>
      <c r="D1011" s="138" t="s">
        <v>494</v>
      </c>
      <c r="E1011" s="138" t="s">
        <v>494</v>
      </c>
      <c r="F1011" s="139"/>
      <c r="G1011" s="138"/>
      <c r="H1011" s="140" t="s">
        <v>494</v>
      </c>
      <c r="I1011" s="284" t="str">
        <f>UPPER(Tableau1[[#This Row],[Lieu Naiss]])</f>
        <v/>
      </c>
      <c r="J1011" s="139"/>
    </row>
    <row r="1012" spans="2:10" s="55" customFormat="1" ht="17.149999999999999" customHeight="1" x14ac:dyDescent="0.25">
      <c r="B1012" s="89">
        <v>998</v>
      </c>
      <c r="C1012" s="137"/>
      <c r="D1012" s="138" t="s">
        <v>494</v>
      </c>
      <c r="E1012" s="138" t="s">
        <v>494</v>
      </c>
      <c r="F1012" s="139"/>
      <c r="G1012" s="138"/>
      <c r="H1012" s="140" t="s">
        <v>494</v>
      </c>
      <c r="I1012" s="284" t="str">
        <f>UPPER(Tableau1[[#This Row],[Lieu Naiss]])</f>
        <v/>
      </c>
      <c r="J1012" s="139"/>
    </row>
    <row r="1013" spans="2:10" s="55" customFormat="1" ht="17.149999999999999" customHeight="1" x14ac:dyDescent="0.25">
      <c r="B1013" s="89">
        <v>999</v>
      </c>
      <c r="C1013" s="137"/>
      <c r="D1013" s="138" t="s">
        <v>494</v>
      </c>
      <c r="E1013" s="138" t="s">
        <v>494</v>
      </c>
      <c r="F1013" s="139"/>
      <c r="G1013" s="138"/>
      <c r="H1013" s="140" t="s">
        <v>494</v>
      </c>
      <c r="I1013" s="284" t="str">
        <f>UPPER(Tableau1[[#This Row],[Lieu Naiss]])</f>
        <v/>
      </c>
      <c r="J1013" s="139"/>
    </row>
    <row r="1014" spans="2:10" s="55" customFormat="1" ht="17.149999999999999" customHeight="1" x14ac:dyDescent="0.25">
      <c r="B1014" s="89">
        <v>1000</v>
      </c>
      <c r="C1014" s="137"/>
      <c r="D1014" s="138" t="s">
        <v>494</v>
      </c>
      <c r="E1014" s="138" t="s">
        <v>494</v>
      </c>
      <c r="F1014" s="139"/>
      <c r="G1014" s="138"/>
      <c r="H1014" s="140" t="s">
        <v>494</v>
      </c>
      <c r="I1014" s="284" t="str">
        <f>UPPER(Tableau1[[#This Row],[Lieu Naiss]])</f>
        <v/>
      </c>
      <c r="J1014" s="139"/>
    </row>
    <row r="1015" spans="2:10" s="55" customFormat="1" ht="17.149999999999999" customHeight="1" x14ac:dyDescent="0.25">
      <c r="B1015" s="89">
        <v>1001</v>
      </c>
      <c r="C1015" s="137"/>
      <c r="D1015" s="138" t="s">
        <v>494</v>
      </c>
      <c r="E1015" s="138" t="s">
        <v>494</v>
      </c>
      <c r="F1015" s="139"/>
      <c r="G1015" s="138"/>
      <c r="H1015" s="140" t="s">
        <v>494</v>
      </c>
      <c r="I1015" s="284" t="str">
        <f>UPPER(Tableau1[[#This Row],[Lieu Naiss]])</f>
        <v/>
      </c>
      <c r="J1015" s="139"/>
    </row>
    <row r="1016" spans="2:10" s="55" customFormat="1" ht="17.149999999999999" customHeight="1" x14ac:dyDescent="0.25">
      <c r="B1016" s="89">
        <v>1002</v>
      </c>
      <c r="C1016" s="137"/>
      <c r="D1016" s="138" t="s">
        <v>494</v>
      </c>
      <c r="E1016" s="138" t="s">
        <v>494</v>
      </c>
      <c r="F1016" s="139"/>
      <c r="G1016" s="138"/>
      <c r="H1016" s="140" t="s">
        <v>494</v>
      </c>
      <c r="I1016" s="284" t="str">
        <f>UPPER(Tableau1[[#This Row],[Lieu Naiss]])</f>
        <v/>
      </c>
      <c r="J1016" s="139"/>
    </row>
    <row r="1017" spans="2:10" s="55" customFormat="1" ht="17.149999999999999" customHeight="1" x14ac:dyDescent="0.25">
      <c r="B1017" s="89">
        <v>1003</v>
      </c>
      <c r="C1017" s="137"/>
      <c r="D1017" s="138" t="s">
        <v>494</v>
      </c>
      <c r="E1017" s="138" t="s">
        <v>494</v>
      </c>
      <c r="F1017" s="139"/>
      <c r="G1017" s="138"/>
      <c r="H1017" s="140" t="s">
        <v>494</v>
      </c>
      <c r="I1017" s="284" t="str">
        <f>UPPER(Tableau1[[#This Row],[Lieu Naiss]])</f>
        <v/>
      </c>
      <c r="J1017" s="139"/>
    </row>
    <row r="1018" spans="2:10" s="55" customFormat="1" ht="17.149999999999999" customHeight="1" x14ac:dyDescent="0.25">
      <c r="B1018" s="89">
        <v>1004</v>
      </c>
      <c r="C1018" s="137"/>
      <c r="D1018" s="138" t="s">
        <v>494</v>
      </c>
      <c r="E1018" s="138" t="s">
        <v>494</v>
      </c>
      <c r="F1018" s="139"/>
      <c r="G1018" s="138"/>
      <c r="H1018" s="140" t="s">
        <v>494</v>
      </c>
      <c r="I1018" s="284" t="str">
        <f>UPPER(Tableau1[[#This Row],[Lieu Naiss]])</f>
        <v/>
      </c>
      <c r="J1018" s="139"/>
    </row>
    <row r="1019" spans="2:10" s="55" customFormat="1" ht="17.149999999999999" customHeight="1" x14ac:dyDescent="0.25">
      <c r="B1019" s="89">
        <v>1005</v>
      </c>
      <c r="C1019" s="137"/>
      <c r="D1019" s="138" t="s">
        <v>494</v>
      </c>
      <c r="E1019" s="138" t="s">
        <v>494</v>
      </c>
      <c r="F1019" s="139"/>
      <c r="G1019" s="138"/>
      <c r="H1019" s="140" t="s">
        <v>494</v>
      </c>
      <c r="I1019" s="284" t="str">
        <f>UPPER(Tableau1[[#This Row],[Lieu Naiss]])</f>
        <v/>
      </c>
      <c r="J1019" s="139"/>
    </row>
    <row r="1020" spans="2:10" s="55" customFormat="1" ht="17.149999999999999" customHeight="1" x14ac:dyDescent="0.25">
      <c r="B1020" s="89">
        <v>1006</v>
      </c>
      <c r="C1020" s="137"/>
      <c r="D1020" s="138" t="s">
        <v>494</v>
      </c>
      <c r="E1020" s="138" t="s">
        <v>494</v>
      </c>
      <c r="F1020" s="139"/>
      <c r="G1020" s="138"/>
      <c r="H1020" s="140" t="s">
        <v>494</v>
      </c>
      <c r="I1020" s="284" t="str">
        <f>UPPER(Tableau1[[#This Row],[Lieu Naiss]])</f>
        <v/>
      </c>
      <c r="J1020" s="139"/>
    </row>
    <row r="1021" spans="2:10" s="55" customFormat="1" ht="17.149999999999999" customHeight="1" x14ac:dyDescent="0.25">
      <c r="B1021" s="89">
        <v>1007</v>
      </c>
      <c r="C1021" s="137"/>
      <c r="D1021" s="138" t="s">
        <v>494</v>
      </c>
      <c r="E1021" s="138" t="s">
        <v>494</v>
      </c>
      <c r="F1021" s="139"/>
      <c r="G1021" s="138"/>
      <c r="H1021" s="140" t="s">
        <v>494</v>
      </c>
      <c r="I1021" s="284" t="str">
        <f>UPPER(Tableau1[[#This Row],[Lieu Naiss]])</f>
        <v/>
      </c>
      <c r="J1021" s="139"/>
    </row>
    <row r="1022" spans="2:10" s="55" customFormat="1" ht="17.149999999999999" customHeight="1" x14ac:dyDescent="0.25">
      <c r="B1022" s="89">
        <v>1008</v>
      </c>
      <c r="C1022" s="137"/>
      <c r="D1022" s="138" t="s">
        <v>494</v>
      </c>
      <c r="E1022" s="138" t="s">
        <v>494</v>
      </c>
      <c r="F1022" s="139"/>
      <c r="G1022" s="138"/>
      <c r="H1022" s="140" t="s">
        <v>494</v>
      </c>
      <c r="I1022" s="284" t="str">
        <f>UPPER(Tableau1[[#This Row],[Lieu Naiss]])</f>
        <v/>
      </c>
      <c r="J1022" s="139"/>
    </row>
    <row r="1023" spans="2:10" s="55" customFormat="1" ht="17.149999999999999" customHeight="1" x14ac:dyDescent="0.25">
      <c r="B1023" s="89">
        <v>1009</v>
      </c>
      <c r="C1023" s="137"/>
      <c r="D1023" s="138" t="s">
        <v>494</v>
      </c>
      <c r="E1023" s="138" t="s">
        <v>494</v>
      </c>
      <c r="F1023" s="139"/>
      <c r="G1023" s="138"/>
      <c r="H1023" s="140" t="s">
        <v>494</v>
      </c>
      <c r="I1023" s="284" t="str">
        <f>UPPER(Tableau1[[#This Row],[Lieu Naiss]])</f>
        <v/>
      </c>
      <c r="J1023" s="139"/>
    </row>
    <row r="1024" spans="2:10" s="55" customFormat="1" ht="17.149999999999999" customHeight="1" x14ac:dyDescent="0.25">
      <c r="B1024" s="89">
        <v>1010</v>
      </c>
      <c r="C1024" s="137"/>
      <c r="D1024" s="138" t="s">
        <v>494</v>
      </c>
      <c r="E1024" s="138" t="s">
        <v>494</v>
      </c>
      <c r="F1024" s="139"/>
      <c r="G1024" s="138"/>
      <c r="H1024" s="140" t="s">
        <v>494</v>
      </c>
      <c r="I1024" s="284" t="str">
        <f>UPPER(Tableau1[[#This Row],[Lieu Naiss]])</f>
        <v/>
      </c>
      <c r="J1024" s="139"/>
    </row>
    <row r="1025" spans="2:10" s="55" customFormat="1" ht="17.149999999999999" customHeight="1" x14ac:dyDescent="0.25">
      <c r="B1025" s="89">
        <v>1011</v>
      </c>
      <c r="C1025" s="137"/>
      <c r="D1025" s="138" t="s">
        <v>494</v>
      </c>
      <c r="E1025" s="138" t="s">
        <v>494</v>
      </c>
      <c r="F1025" s="139"/>
      <c r="G1025" s="138"/>
      <c r="H1025" s="140" t="s">
        <v>494</v>
      </c>
      <c r="I1025" s="284" t="str">
        <f>UPPER(Tableau1[[#This Row],[Lieu Naiss]])</f>
        <v/>
      </c>
      <c r="J1025" s="139"/>
    </row>
    <row r="1026" spans="2:10" s="55" customFormat="1" ht="17.149999999999999" customHeight="1" x14ac:dyDescent="0.25">
      <c r="B1026" s="89">
        <v>1012</v>
      </c>
      <c r="C1026" s="137"/>
      <c r="D1026" s="138" t="s">
        <v>494</v>
      </c>
      <c r="E1026" s="138" t="s">
        <v>494</v>
      </c>
      <c r="F1026" s="139"/>
      <c r="G1026" s="138"/>
      <c r="H1026" s="140" t="s">
        <v>494</v>
      </c>
      <c r="I1026" s="284" t="str">
        <f>UPPER(Tableau1[[#This Row],[Lieu Naiss]])</f>
        <v/>
      </c>
      <c r="J1026" s="139"/>
    </row>
    <row r="1027" spans="2:10" s="55" customFormat="1" ht="17.149999999999999" customHeight="1" x14ac:dyDescent="0.25">
      <c r="B1027" s="89">
        <v>1013</v>
      </c>
      <c r="C1027" s="137"/>
      <c r="D1027" s="138" t="s">
        <v>494</v>
      </c>
      <c r="E1027" s="138" t="s">
        <v>494</v>
      </c>
      <c r="F1027" s="139"/>
      <c r="G1027" s="138"/>
      <c r="H1027" s="140" t="s">
        <v>494</v>
      </c>
      <c r="I1027" s="284" t="str">
        <f>UPPER(Tableau1[[#This Row],[Lieu Naiss]])</f>
        <v/>
      </c>
      <c r="J1027" s="139"/>
    </row>
    <row r="1028" spans="2:10" s="55" customFormat="1" ht="17.149999999999999" customHeight="1" x14ac:dyDescent="0.25">
      <c r="B1028" s="89">
        <v>1014</v>
      </c>
      <c r="C1028" s="137"/>
      <c r="D1028" s="138" t="s">
        <v>494</v>
      </c>
      <c r="E1028" s="138" t="s">
        <v>494</v>
      </c>
      <c r="F1028" s="139"/>
      <c r="G1028" s="138"/>
      <c r="H1028" s="140" t="s">
        <v>494</v>
      </c>
      <c r="I1028" s="284" t="str">
        <f>UPPER(Tableau1[[#This Row],[Lieu Naiss]])</f>
        <v/>
      </c>
      <c r="J1028" s="139"/>
    </row>
    <row r="1029" spans="2:10" s="55" customFormat="1" ht="17.149999999999999" customHeight="1" x14ac:dyDescent="0.25">
      <c r="B1029" s="89">
        <v>1015</v>
      </c>
      <c r="C1029" s="137"/>
      <c r="D1029" s="138" t="s">
        <v>494</v>
      </c>
      <c r="E1029" s="138" t="s">
        <v>494</v>
      </c>
      <c r="F1029" s="139"/>
      <c r="G1029" s="138"/>
      <c r="H1029" s="140" t="s">
        <v>494</v>
      </c>
      <c r="I1029" s="284" t="str">
        <f>UPPER(Tableau1[[#This Row],[Lieu Naiss]])</f>
        <v/>
      </c>
      <c r="J1029" s="139"/>
    </row>
    <row r="1030" spans="2:10" s="55" customFormat="1" ht="17.149999999999999" customHeight="1" x14ac:dyDescent="0.25">
      <c r="B1030" s="89">
        <v>1016</v>
      </c>
      <c r="C1030" s="137"/>
      <c r="D1030" s="138" t="s">
        <v>494</v>
      </c>
      <c r="E1030" s="138" t="s">
        <v>494</v>
      </c>
      <c r="F1030" s="139"/>
      <c r="G1030" s="138"/>
      <c r="H1030" s="140" t="s">
        <v>494</v>
      </c>
      <c r="I1030" s="284" t="str">
        <f>UPPER(Tableau1[[#This Row],[Lieu Naiss]])</f>
        <v/>
      </c>
      <c r="J1030" s="139"/>
    </row>
    <row r="1031" spans="2:10" s="55" customFormat="1" ht="17.149999999999999" customHeight="1" x14ac:dyDescent="0.25">
      <c r="B1031" s="89">
        <v>1017</v>
      </c>
      <c r="C1031" s="137"/>
      <c r="D1031" s="138" t="s">
        <v>494</v>
      </c>
      <c r="E1031" s="138" t="s">
        <v>494</v>
      </c>
      <c r="F1031" s="139"/>
      <c r="G1031" s="138"/>
      <c r="H1031" s="140" t="s">
        <v>494</v>
      </c>
      <c r="I1031" s="284" t="str">
        <f>UPPER(Tableau1[[#This Row],[Lieu Naiss]])</f>
        <v/>
      </c>
      <c r="J1031" s="139"/>
    </row>
    <row r="1032" spans="2:10" s="55" customFormat="1" ht="17.149999999999999" customHeight="1" x14ac:dyDescent="0.25">
      <c r="B1032" s="89">
        <v>1018</v>
      </c>
      <c r="C1032" s="137"/>
      <c r="D1032" s="138" t="s">
        <v>494</v>
      </c>
      <c r="E1032" s="138" t="s">
        <v>494</v>
      </c>
      <c r="F1032" s="139"/>
      <c r="G1032" s="138"/>
      <c r="H1032" s="140" t="s">
        <v>494</v>
      </c>
      <c r="I1032" s="284" t="str">
        <f>UPPER(Tableau1[[#This Row],[Lieu Naiss]])</f>
        <v/>
      </c>
      <c r="J1032" s="139"/>
    </row>
    <row r="1033" spans="2:10" s="55" customFormat="1" ht="17.149999999999999" customHeight="1" x14ac:dyDescent="0.25">
      <c r="B1033" s="89">
        <v>1019</v>
      </c>
      <c r="C1033" s="137"/>
      <c r="D1033" s="138" t="s">
        <v>494</v>
      </c>
      <c r="E1033" s="138" t="s">
        <v>494</v>
      </c>
      <c r="F1033" s="139"/>
      <c r="G1033" s="138"/>
      <c r="H1033" s="140" t="s">
        <v>494</v>
      </c>
      <c r="I1033" s="284" t="str">
        <f>UPPER(Tableau1[[#This Row],[Lieu Naiss]])</f>
        <v/>
      </c>
      <c r="J1033" s="139"/>
    </row>
    <row r="1034" spans="2:10" s="55" customFormat="1" ht="17.149999999999999" customHeight="1" x14ac:dyDescent="0.25">
      <c r="B1034" s="89">
        <v>1020</v>
      </c>
      <c r="C1034" s="137"/>
      <c r="D1034" s="138" t="s">
        <v>494</v>
      </c>
      <c r="E1034" s="138" t="s">
        <v>494</v>
      </c>
      <c r="F1034" s="139"/>
      <c r="G1034" s="138"/>
      <c r="H1034" s="140" t="s">
        <v>494</v>
      </c>
      <c r="I1034" s="284" t="str">
        <f>UPPER(Tableau1[[#This Row],[Lieu Naiss]])</f>
        <v/>
      </c>
      <c r="J1034" s="139"/>
    </row>
    <row r="1035" spans="2:10" s="55" customFormat="1" ht="17.149999999999999" customHeight="1" x14ac:dyDescent="0.25">
      <c r="B1035" s="89">
        <v>1021</v>
      </c>
      <c r="C1035" s="137"/>
      <c r="D1035" s="138" t="s">
        <v>494</v>
      </c>
      <c r="E1035" s="138" t="s">
        <v>494</v>
      </c>
      <c r="F1035" s="139"/>
      <c r="G1035" s="138"/>
      <c r="H1035" s="140" t="s">
        <v>494</v>
      </c>
      <c r="I1035" s="284" t="str">
        <f>UPPER(Tableau1[[#This Row],[Lieu Naiss]])</f>
        <v/>
      </c>
      <c r="J1035" s="139"/>
    </row>
    <row r="1036" spans="2:10" s="55" customFormat="1" ht="17.149999999999999" customHeight="1" x14ac:dyDescent="0.25">
      <c r="B1036" s="89">
        <v>1022</v>
      </c>
      <c r="C1036" s="137"/>
      <c r="D1036" s="138" t="s">
        <v>494</v>
      </c>
      <c r="E1036" s="138" t="s">
        <v>494</v>
      </c>
      <c r="F1036" s="139"/>
      <c r="G1036" s="138"/>
      <c r="H1036" s="140" t="s">
        <v>494</v>
      </c>
      <c r="I1036" s="284" t="str">
        <f>UPPER(Tableau1[[#This Row],[Lieu Naiss]])</f>
        <v/>
      </c>
      <c r="J1036" s="139"/>
    </row>
    <row r="1037" spans="2:10" s="55" customFormat="1" ht="17.149999999999999" customHeight="1" x14ac:dyDescent="0.25">
      <c r="B1037" s="89">
        <v>1023</v>
      </c>
      <c r="C1037" s="137"/>
      <c r="D1037" s="138" t="s">
        <v>494</v>
      </c>
      <c r="E1037" s="138" t="s">
        <v>494</v>
      </c>
      <c r="F1037" s="139"/>
      <c r="G1037" s="138"/>
      <c r="H1037" s="140" t="s">
        <v>494</v>
      </c>
      <c r="I1037" s="284" t="str">
        <f>UPPER(Tableau1[[#This Row],[Lieu Naiss]])</f>
        <v/>
      </c>
      <c r="J1037" s="139"/>
    </row>
    <row r="1038" spans="2:10" s="55" customFormat="1" ht="17.149999999999999" customHeight="1" x14ac:dyDescent="0.25">
      <c r="B1038" s="89">
        <v>1024</v>
      </c>
      <c r="C1038" s="137"/>
      <c r="D1038" s="138" t="s">
        <v>494</v>
      </c>
      <c r="E1038" s="138" t="s">
        <v>494</v>
      </c>
      <c r="F1038" s="139"/>
      <c r="G1038" s="138"/>
      <c r="H1038" s="140" t="s">
        <v>494</v>
      </c>
      <c r="I1038" s="284" t="str">
        <f>UPPER(Tableau1[[#This Row],[Lieu Naiss]])</f>
        <v/>
      </c>
      <c r="J1038" s="139"/>
    </row>
    <row r="1039" spans="2:10" s="55" customFormat="1" ht="17.149999999999999" customHeight="1" x14ac:dyDescent="0.25">
      <c r="B1039" s="89">
        <v>1025</v>
      </c>
      <c r="C1039" s="137"/>
      <c r="D1039" s="138" t="s">
        <v>494</v>
      </c>
      <c r="E1039" s="138" t="s">
        <v>494</v>
      </c>
      <c r="F1039" s="139"/>
      <c r="G1039" s="138"/>
      <c r="H1039" s="140" t="s">
        <v>494</v>
      </c>
      <c r="I1039" s="284" t="str">
        <f>UPPER(Tableau1[[#This Row],[Lieu Naiss]])</f>
        <v/>
      </c>
      <c r="J1039" s="139"/>
    </row>
    <row r="1040" spans="2:10" s="55" customFormat="1" ht="17.149999999999999" customHeight="1" x14ac:dyDescent="0.25">
      <c r="B1040" s="89">
        <v>1026</v>
      </c>
      <c r="C1040" s="137"/>
      <c r="D1040" s="138" t="s">
        <v>494</v>
      </c>
      <c r="E1040" s="138" t="s">
        <v>494</v>
      </c>
      <c r="F1040" s="139"/>
      <c r="G1040" s="138"/>
      <c r="H1040" s="140" t="s">
        <v>494</v>
      </c>
      <c r="I1040" s="284" t="str">
        <f>UPPER(Tableau1[[#This Row],[Lieu Naiss]])</f>
        <v/>
      </c>
      <c r="J1040" s="139"/>
    </row>
    <row r="1041" spans="2:10" s="55" customFormat="1" ht="17.149999999999999" customHeight="1" x14ac:dyDescent="0.25">
      <c r="B1041" s="89">
        <v>1027</v>
      </c>
      <c r="C1041" s="137"/>
      <c r="D1041" s="138" t="s">
        <v>494</v>
      </c>
      <c r="E1041" s="138" t="s">
        <v>494</v>
      </c>
      <c r="F1041" s="139"/>
      <c r="G1041" s="138"/>
      <c r="H1041" s="140" t="s">
        <v>494</v>
      </c>
      <c r="I1041" s="284" t="str">
        <f>UPPER(Tableau1[[#This Row],[Lieu Naiss]])</f>
        <v/>
      </c>
      <c r="J1041" s="139"/>
    </row>
    <row r="1042" spans="2:10" s="55" customFormat="1" ht="17.149999999999999" customHeight="1" x14ac:dyDescent="0.25">
      <c r="B1042" s="89">
        <v>1028</v>
      </c>
      <c r="C1042" s="137"/>
      <c r="D1042" s="138" t="s">
        <v>494</v>
      </c>
      <c r="E1042" s="138" t="s">
        <v>494</v>
      </c>
      <c r="F1042" s="139"/>
      <c r="G1042" s="138"/>
      <c r="H1042" s="140" t="s">
        <v>494</v>
      </c>
      <c r="I1042" s="284" t="str">
        <f>UPPER(Tableau1[[#This Row],[Lieu Naiss]])</f>
        <v/>
      </c>
      <c r="J1042" s="139"/>
    </row>
    <row r="1043" spans="2:10" s="55" customFormat="1" ht="17.149999999999999" customHeight="1" x14ac:dyDescent="0.25">
      <c r="B1043" s="89">
        <v>1029</v>
      </c>
      <c r="C1043" s="137"/>
      <c r="D1043" s="138" t="s">
        <v>494</v>
      </c>
      <c r="E1043" s="138" t="s">
        <v>494</v>
      </c>
      <c r="F1043" s="139"/>
      <c r="G1043" s="138"/>
      <c r="H1043" s="140" t="s">
        <v>494</v>
      </c>
      <c r="I1043" s="284" t="str">
        <f>UPPER(Tableau1[[#This Row],[Lieu Naiss]])</f>
        <v/>
      </c>
      <c r="J1043" s="139"/>
    </row>
    <row r="1044" spans="2:10" s="55" customFormat="1" ht="17.149999999999999" customHeight="1" x14ac:dyDescent="0.25">
      <c r="B1044" s="89">
        <v>1030</v>
      </c>
      <c r="C1044" s="137"/>
      <c r="D1044" s="138" t="s">
        <v>494</v>
      </c>
      <c r="E1044" s="138" t="s">
        <v>494</v>
      </c>
      <c r="F1044" s="139"/>
      <c r="G1044" s="138"/>
      <c r="H1044" s="140" t="s">
        <v>494</v>
      </c>
      <c r="I1044" s="284" t="str">
        <f>UPPER(Tableau1[[#This Row],[Lieu Naiss]])</f>
        <v/>
      </c>
      <c r="J1044" s="139"/>
    </row>
    <row r="1045" spans="2:10" s="55" customFormat="1" ht="17.149999999999999" customHeight="1" x14ac:dyDescent="0.25">
      <c r="B1045" s="89">
        <v>1031</v>
      </c>
      <c r="C1045" s="137"/>
      <c r="D1045" s="138" t="s">
        <v>494</v>
      </c>
      <c r="E1045" s="138" t="s">
        <v>494</v>
      </c>
      <c r="F1045" s="139"/>
      <c r="G1045" s="138"/>
      <c r="H1045" s="140" t="s">
        <v>494</v>
      </c>
      <c r="I1045" s="284" t="str">
        <f>UPPER(Tableau1[[#This Row],[Lieu Naiss]])</f>
        <v/>
      </c>
      <c r="J1045" s="139"/>
    </row>
    <row r="1046" spans="2:10" s="55" customFormat="1" ht="17.149999999999999" customHeight="1" x14ac:dyDescent="0.25">
      <c r="B1046" s="89">
        <v>1032</v>
      </c>
      <c r="C1046" s="137"/>
      <c r="D1046" s="138" t="s">
        <v>494</v>
      </c>
      <c r="E1046" s="138" t="s">
        <v>494</v>
      </c>
      <c r="F1046" s="139"/>
      <c r="G1046" s="138"/>
      <c r="H1046" s="140" t="s">
        <v>494</v>
      </c>
      <c r="I1046" s="284" t="str">
        <f>UPPER(Tableau1[[#This Row],[Lieu Naiss]])</f>
        <v/>
      </c>
      <c r="J1046" s="139"/>
    </row>
    <row r="1047" spans="2:10" s="55" customFormat="1" ht="17.149999999999999" customHeight="1" x14ac:dyDescent="0.25">
      <c r="B1047" s="89">
        <v>1033</v>
      </c>
      <c r="C1047" s="137"/>
      <c r="D1047" s="138" t="s">
        <v>494</v>
      </c>
      <c r="E1047" s="138" t="s">
        <v>494</v>
      </c>
      <c r="F1047" s="139"/>
      <c r="G1047" s="138"/>
      <c r="H1047" s="140" t="s">
        <v>494</v>
      </c>
      <c r="I1047" s="284" t="str">
        <f>UPPER(Tableau1[[#This Row],[Lieu Naiss]])</f>
        <v/>
      </c>
      <c r="J1047" s="139"/>
    </row>
    <row r="1048" spans="2:10" s="55" customFormat="1" ht="17.149999999999999" customHeight="1" x14ac:dyDescent="0.25">
      <c r="B1048" s="89">
        <v>1034</v>
      </c>
      <c r="C1048" s="137"/>
      <c r="D1048" s="138" t="s">
        <v>494</v>
      </c>
      <c r="E1048" s="138" t="s">
        <v>494</v>
      </c>
      <c r="F1048" s="139"/>
      <c r="G1048" s="138"/>
      <c r="H1048" s="140" t="s">
        <v>494</v>
      </c>
      <c r="I1048" s="284" t="str">
        <f>UPPER(Tableau1[[#This Row],[Lieu Naiss]])</f>
        <v/>
      </c>
      <c r="J1048" s="139"/>
    </row>
    <row r="1049" spans="2:10" s="55" customFormat="1" ht="17.149999999999999" customHeight="1" x14ac:dyDescent="0.25">
      <c r="B1049" s="89">
        <v>1035</v>
      </c>
      <c r="C1049" s="137"/>
      <c r="D1049" s="138" t="s">
        <v>494</v>
      </c>
      <c r="E1049" s="138" t="s">
        <v>494</v>
      </c>
      <c r="F1049" s="139"/>
      <c r="G1049" s="138"/>
      <c r="H1049" s="140" t="s">
        <v>494</v>
      </c>
      <c r="I1049" s="284" t="str">
        <f>UPPER(Tableau1[[#This Row],[Lieu Naiss]])</f>
        <v/>
      </c>
      <c r="J1049" s="139"/>
    </row>
    <row r="1050" spans="2:10" s="55" customFormat="1" ht="17.149999999999999" customHeight="1" x14ac:dyDescent="0.25">
      <c r="B1050" s="89">
        <v>1036</v>
      </c>
      <c r="C1050" s="137"/>
      <c r="D1050" s="138" t="s">
        <v>494</v>
      </c>
      <c r="E1050" s="138" t="s">
        <v>494</v>
      </c>
      <c r="F1050" s="139"/>
      <c r="G1050" s="138"/>
      <c r="H1050" s="140" t="s">
        <v>494</v>
      </c>
      <c r="I1050" s="284" t="str">
        <f>UPPER(Tableau1[[#This Row],[Lieu Naiss]])</f>
        <v/>
      </c>
      <c r="J1050" s="139"/>
    </row>
    <row r="1051" spans="2:10" s="55" customFormat="1" ht="17.149999999999999" customHeight="1" x14ac:dyDescent="0.25">
      <c r="B1051" s="89">
        <v>1037</v>
      </c>
      <c r="C1051" s="137"/>
      <c r="D1051" s="138" t="s">
        <v>494</v>
      </c>
      <c r="E1051" s="138" t="s">
        <v>494</v>
      </c>
      <c r="F1051" s="139"/>
      <c r="G1051" s="138"/>
      <c r="H1051" s="140" t="s">
        <v>494</v>
      </c>
      <c r="I1051" s="284" t="str">
        <f>UPPER(Tableau1[[#This Row],[Lieu Naiss]])</f>
        <v/>
      </c>
      <c r="J1051" s="139"/>
    </row>
    <row r="1052" spans="2:10" s="55" customFormat="1" ht="17.149999999999999" customHeight="1" x14ac:dyDescent="0.25">
      <c r="B1052" s="89">
        <v>1038</v>
      </c>
      <c r="C1052" s="137"/>
      <c r="D1052" s="138" t="s">
        <v>494</v>
      </c>
      <c r="E1052" s="138" t="s">
        <v>494</v>
      </c>
      <c r="F1052" s="139"/>
      <c r="G1052" s="138"/>
      <c r="H1052" s="140" t="s">
        <v>494</v>
      </c>
      <c r="I1052" s="284" t="str">
        <f>UPPER(Tableau1[[#This Row],[Lieu Naiss]])</f>
        <v/>
      </c>
      <c r="J1052" s="139"/>
    </row>
    <row r="1053" spans="2:10" s="55" customFormat="1" ht="17.149999999999999" customHeight="1" x14ac:dyDescent="0.25">
      <c r="B1053" s="89">
        <v>1039</v>
      </c>
      <c r="C1053" s="137"/>
      <c r="D1053" s="138" t="s">
        <v>494</v>
      </c>
      <c r="E1053" s="138" t="s">
        <v>494</v>
      </c>
      <c r="F1053" s="139"/>
      <c r="G1053" s="138"/>
      <c r="H1053" s="140" t="s">
        <v>494</v>
      </c>
      <c r="I1053" s="284" t="str">
        <f>UPPER(Tableau1[[#This Row],[Lieu Naiss]])</f>
        <v/>
      </c>
      <c r="J1053" s="139"/>
    </row>
    <row r="1054" spans="2:10" s="55" customFormat="1" ht="17.149999999999999" customHeight="1" x14ac:dyDescent="0.25">
      <c r="B1054" s="89">
        <v>1040</v>
      </c>
      <c r="C1054" s="137"/>
      <c r="D1054" s="138" t="s">
        <v>494</v>
      </c>
      <c r="E1054" s="138" t="s">
        <v>494</v>
      </c>
      <c r="F1054" s="139"/>
      <c r="G1054" s="138"/>
      <c r="H1054" s="140" t="s">
        <v>494</v>
      </c>
      <c r="I1054" s="284" t="str">
        <f>UPPER(Tableau1[[#This Row],[Lieu Naiss]])</f>
        <v/>
      </c>
      <c r="J1054" s="139"/>
    </row>
    <row r="1055" spans="2:10" s="55" customFormat="1" ht="17.149999999999999" customHeight="1" x14ac:dyDescent="0.25">
      <c r="B1055" s="89">
        <v>1041</v>
      </c>
      <c r="C1055" s="137"/>
      <c r="D1055" s="138" t="s">
        <v>494</v>
      </c>
      <c r="E1055" s="138" t="s">
        <v>494</v>
      </c>
      <c r="F1055" s="139"/>
      <c r="G1055" s="138"/>
      <c r="H1055" s="140" t="s">
        <v>494</v>
      </c>
      <c r="I1055" s="284" t="str">
        <f>UPPER(Tableau1[[#This Row],[Lieu Naiss]])</f>
        <v/>
      </c>
      <c r="J1055" s="139"/>
    </row>
    <row r="1056" spans="2:10" s="55" customFormat="1" ht="17.149999999999999" customHeight="1" x14ac:dyDescent="0.25">
      <c r="B1056" s="89">
        <v>1042</v>
      </c>
      <c r="C1056" s="137"/>
      <c r="D1056" s="138" t="s">
        <v>494</v>
      </c>
      <c r="E1056" s="138" t="s">
        <v>494</v>
      </c>
      <c r="F1056" s="139"/>
      <c r="G1056" s="138"/>
      <c r="H1056" s="140" t="s">
        <v>494</v>
      </c>
      <c r="I1056" s="284" t="str">
        <f>UPPER(Tableau1[[#This Row],[Lieu Naiss]])</f>
        <v/>
      </c>
      <c r="J1056" s="139"/>
    </row>
    <row r="1057" spans="2:10" s="55" customFormat="1" ht="17.149999999999999" customHeight="1" x14ac:dyDescent="0.25">
      <c r="B1057" s="89">
        <v>1043</v>
      </c>
      <c r="C1057" s="137"/>
      <c r="D1057" s="138" t="s">
        <v>494</v>
      </c>
      <c r="E1057" s="138" t="s">
        <v>494</v>
      </c>
      <c r="F1057" s="139"/>
      <c r="G1057" s="138"/>
      <c r="H1057" s="140" t="s">
        <v>494</v>
      </c>
      <c r="I1057" s="284" t="str">
        <f>UPPER(Tableau1[[#This Row],[Lieu Naiss]])</f>
        <v/>
      </c>
      <c r="J1057" s="139"/>
    </row>
    <row r="1058" spans="2:10" s="55" customFormat="1" ht="17.149999999999999" customHeight="1" x14ac:dyDescent="0.25">
      <c r="B1058" s="89">
        <v>1044</v>
      </c>
      <c r="C1058" s="137"/>
      <c r="D1058" s="138" t="s">
        <v>494</v>
      </c>
      <c r="E1058" s="138" t="s">
        <v>494</v>
      </c>
      <c r="F1058" s="139"/>
      <c r="G1058" s="138"/>
      <c r="H1058" s="140" t="s">
        <v>494</v>
      </c>
      <c r="I1058" s="284" t="str">
        <f>UPPER(Tableau1[[#This Row],[Lieu Naiss]])</f>
        <v/>
      </c>
      <c r="J1058" s="139"/>
    </row>
    <row r="1059" spans="2:10" s="55" customFormat="1" ht="17.149999999999999" customHeight="1" x14ac:dyDescent="0.25">
      <c r="B1059" s="89">
        <v>1045</v>
      </c>
      <c r="C1059" s="137"/>
      <c r="D1059" s="138" t="s">
        <v>494</v>
      </c>
      <c r="E1059" s="138" t="s">
        <v>494</v>
      </c>
      <c r="F1059" s="139"/>
      <c r="G1059" s="138"/>
      <c r="H1059" s="140" t="s">
        <v>494</v>
      </c>
      <c r="I1059" s="284" t="str">
        <f>UPPER(Tableau1[[#This Row],[Lieu Naiss]])</f>
        <v/>
      </c>
      <c r="J1059" s="139"/>
    </row>
    <row r="1060" spans="2:10" s="55" customFormat="1" ht="17.149999999999999" customHeight="1" x14ac:dyDescent="0.25">
      <c r="B1060" s="89">
        <v>1046</v>
      </c>
      <c r="C1060" s="137"/>
      <c r="D1060" s="138" t="s">
        <v>494</v>
      </c>
      <c r="E1060" s="138" t="s">
        <v>494</v>
      </c>
      <c r="F1060" s="139"/>
      <c r="G1060" s="138"/>
      <c r="H1060" s="140" t="s">
        <v>494</v>
      </c>
      <c r="I1060" s="284" t="str">
        <f>UPPER(Tableau1[[#This Row],[Lieu Naiss]])</f>
        <v/>
      </c>
      <c r="J1060" s="139"/>
    </row>
    <row r="1061" spans="2:10" s="55" customFormat="1" ht="17.149999999999999" customHeight="1" x14ac:dyDescent="0.25">
      <c r="B1061" s="89">
        <v>1047</v>
      </c>
      <c r="C1061" s="137"/>
      <c r="D1061" s="138" t="s">
        <v>494</v>
      </c>
      <c r="E1061" s="138" t="s">
        <v>494</v>
      </c>
      <c r="F1061" s="139"/>
      <c r="G1061" s="138"/>
      <c r="H1061" s="140" t="s">
        <v>494</v>
      </c>
      <c r="I1061" s="284" t="str">
        <f>UPPER(Tableau1[[#This Row],[Lieu Naiss]])</f>
        <v/>
      </c>
      <c r="J1061" s="139"/>
    </row>
    <row r="1062" spans="2:10" s="55" customFormat="1" ht="17.149999999999999" customHeight="1" x14ac:dyDescent="0.25">
      <c r="B1062" s="89">
        <v>1048</v>
      </c>
      <c r="C1062" s="137"/>
      <c r="D1062" s="138" t="s">
        <v>494</v>
      </c>
      <c r="E1062" s="138" t="s">
        <v>494</v>
      </c>
      <c r="F1062" s="139"/>
      <c r="G1062" s="138"/>
      <c r="H1062" s="140" t="s">
        <v>494</v>
      </c>
      <c r="I1062" s="284" t="str">
        <f>UPPER(Tableau1[[#This Row],[Lieu Naiss]])</f>
        <v/>
      </c>
      <c r="J1062" s="139"/>
    </row>
    <row r="1063" spans="2:10" s="55" customFormat="1" ht="17.149999999999999" customHeight="1" x14ac:dyDescent="0.25">
      <c r="B1063" s="89">
        <v>1049</v>
      </c>
      <c r="C1063" s="137"/>
      <c r="D1063" s="138" t="s">
        <v>494</v>
      </c>
      <c r="E1063" s="138" t="s">
        <v>494</v>
      </c>
      <c r="F1063" s="139"/>
      <c r="G1063" s="138"/>
      <c r="H1063" s="140" t="s">
        <v>494</v>
      </c>
      <c r="I1063" s="284" t="str">
        <f>UPPER(Tableau1[[#This Row],[Lieu Naiss]])</f>
        <v/>
      </c>
      <c r="J1063" s="139"/>
    </row>
    <row r="1064" spans="2:10" s="55" customFormat="1" ht="17.149999999999999" customHeight="1" x14ac:dyDescent="0.25">
      <c r="B1064" s="89">
        <v>1050</v>
      </c>
      <c r="C1064" s="137"/>
      <c r="D1064" s="138" t="s">
        <v>494</v>
      </c>
      <c r="E1064" s="138" t="s">
        <v>494</v>
      </c>
      <c r="F1064" s="139"/>
      <c r="G1064" s="138"/>
      <c r="H1064" s="140" t="s">
        <v>494</v>
      </c>
      <c r="I1064" s="284" t="str">
        <f>UPPER(Tableau1[[#This Row],[Lieu Naiss]])</f>
        <v/>
      </c>
      <c r="J1064" s="139"/>
    </row>
    <row r="1065" spans="2:10" s="55" customFormat="1" ht="17.149999999999999" customHeight="1" x14ac:dyDescent="0.25">
      <c r="B1065" s="89">
        <v>1051</v>
      </c>
      <c r="C1065" s="137"/>
      <c r="D1065" s="138" t="s">
        <v>494</v>
      </c>
      <c r="E1065" s="138" t="s">
        <v>494</v>
      </c>
      <c r="F1065" s="139"/>
      <c r="G1065" s="138"/>
      <c r="H1065" s="140" t="s">
        <v>494</v>
      </c>
      <c r="I1065" s="284" t="str">
        <f>UPPER(Tableau1[[#This Row],[Lieu Naiss]])</f>
        <v/>
      </c>
      <c r="J1065" s="139"/>
    </row>
    <row r="1066" spans="2:10" s="55" customFormat="1" ht="17.149999999999999" customHeight="1" x14ac:dyDescent="0.25">
      <c r="B1066" s="89">
        <v>1052</v>
      </c>
      <c r="C1066" s="137"/>
      <c r="D1066" s="138" t="s">
        <v>494</v>
      </c>
      <c r="E1066" s="138" t="s">
        <v>494</v>
      </c>
      <c r="F1066" s="139"/>
      <c r="G1066" s="138"/>
      <c r="H1066" s="140" t="s">
        <v>494</v>
      </c>
      <c r="I1066" s="284" t="str">
        <f>UPPER(Tableau1[[#This Row],[Lieu Naiss]])</f>
        <v/>
      </c>
      <c r="J1066" s="139"/>
    </row>
    <row r="1067" spans="2:10" s="55" customFormat="1" ht="17.149999999999999" customHeight="1" x14ac:dyDescent="0.25">
      <c r="B1067" s="89">
        <v>1053</v>
      </c>
      <c r="C1067" s="137"/>
      <c r="D1067" s="138" t="s">
        <v>494</v>
      </c>
      <c r="E1067" s="138" t="s">
        <v>494</v>
      </c>
      <c r="F1067" s="139"/>
      <c r="G1067" s="138"/>
      <c r="H1067" s="140" t="s">
        <v>494</v>
      </c>
      <c r="I1067" s="284" t="str">
        <f>UPPER(Tableau1[[#This Row],[Lieu Naiss]])</f>
        <v/>
      </c>
      <c r="J1067" s="139"/>
    </row>
    <row r="1068" spans="2:10" s="55" customFormat="1" ht="17.149999999999999" customHeight="1" x14ac:dyDescent="0.25">
      <c r="B1068" s="89">
        <v>1054</v>
      </c>
      <c r="C1068" s="137"/>
      <c r="D1068" s="138" t="s">
        <v>494</v>
      </c>
      <c r="E1068" s="138" t="s">
        <v>494</v>
      </c>
      <c r="F1068" s="139"/>
      <c r="G1068" s="138"/>
      <c r="H1068" s="140" t="s">
        <v>494</v>
      </c>
      <c r="I1068" s="284" t="str">
        <f>UPPER(Tableau1[[#This Row],[Lieu Naiss]])</f>
        <v/>
      </c>
      <c r="J1068" s="139"/>
    </row>
    <row r="1069" spans="2:10" s="55" customFormat="1" ht="17.149999999999999" customHeight="1" x14ac:dyDescent="0.25">
      <c r="B1069" s="89">
        <v>1055</v>
      </c>
      <c r="C1069" s="137"/>
      <c r="D1069" s="138" t="s">
        <v>494</v>
      </c>
      <c r="E1069" s="138" t="s">
        <v>494</v>
      </c>
      <c r="F1069" s="139"/>
      <c r="G1069" s="138"/>
      <c r="H1069" s="140" t="s">
        <v>494</v>
      </c>
      <c r="I1069" s="284" t="str">
        <f>UPPER(Tableau1[[#This Row],[Lieu Naiss]])</f>
        <v/>
      </c>
      <c r="J1069" s="139"/>
    </row>
    <row r="1070" spans="2:10" s="55" customFormat="1" ht="17.149999999999999" customHeight="1" x14ac:dyDescent="0.25">
      <c r="B1070" s="89">
        <v>1056</v>
      </c>
      <c r="C1070" s="137"/>
      <c r="D1070" s="138" t="s">
        <v>494</v>
      </c>
      <c r="E1070" s="138" t="s">
        <v>494</v>
      </c>
      <c r="F1070" s="139"/>
      <c r="G1070" s="138"/>
      <c r="H1070" s="140" t="s">
        <v>494</v>
      </c>
      <c r="I1070" s="284" t="str">
        <f>UPPER(Tableau1[[#This Row],[Lieu Naiss]])</f>
        <v/>
      </c>
      <c r="J1070" s="139"/>
    </row>
    <row r="1071" spans="2:10" s="55" customFormat="1" ht="17.149999999999999" customHeight="1" x14ac:dyDescent="0.25">
      <c r="B1071" s="89">
        <v>1057</v>
      </c>
      <c r="C1071" s="137"/>
      <c r="D1071" s="138" t="s">
        <v>494</v>
      </c>
      <c r="E1071" s="138" t="s">
        <v>494</v>
      </c>
      <c r="F1071" s="139"/>
      <c r="G1071" s="138"/>
      <c r="H1071" s="140" t="s">
        <v>494</v>
      </c>
      <c r="I1071" s="284" t="str">
        <f>UPPER(Tableau1[[#This Row],[Lieu Naiss]])</f>
        <v/>
      </c>
      <c r="J1071" s="139"/>
    </row>
    <row r="1072" spans="2:10" s="55" customFormat="1" ht="17.149999999999999" customHeight="1" x14ac:dyDescent="0.25">
      <c r="B1072" s="89">
        <v>1058</v>
      </c>
      <c r="C1072" s="137"/>
      <c r="D1072" s="138" t="s">
        <v>494</v>
      </c>
      <c r="E1072" s="138" t="s">
        <v>494</v>
      </c>
      <c r="F1072" s="139"/>
      <c r="G1072" s="138"/>
      <c r="H1072" s="140" t="s">
        <v>494</v>
      </c>
      <c r="I1072" s="284" t="str">
        <f>UPPER(Tableau1[[#This Row],[Lieu Naiss]])</f>
        <v/>
      </c>
      <c r="J1072" s="139"/>
    </row>
    <row r="1073" spans="2:10" s="55" customFormat="1" ht="17.149999999999999" customHeight="1" x14ac:dyDescent="0.25">
      <c r="B1073" s="89">
        <v>1059</v>
      </c>
      <c r="C1073" s="137"/>
      <c r="D1073" s="138" t="s">
        <v>494</v>
      </c>
      <c r="E1073" s="138" t="s">
        <v>494</v>
      </c>
      <c r="F1073" s="139"/>
      <c r="G1073" s="138"/>
      <c r="H1073" s="140" t="s">
        <v>494</v>
      </c>
      <c r="I1073" s="284" t="str">
        <f>UPPER(Tableau1[[#This Row],[Lieu Naiss]])</f>
        <v/>
      </c>
      <c r="J1073" s="139"/>
    </row>
    <row r="1074" spans="2:10" s="55" customFormat="1" ht="17.149999999999999" customHeight="1" x14ac:dyDescent="0.25">
      <c r="B1074" s="89">
        <v>1060</v>
      </c>
      <c r="C1074" s="137"/>
      <c r="D1074" s="138" t="s">
        <v>494</v>
      </c>
      <c r="E1074" s="138" t="s">
        <v>494</v>
      </c>
      <c r="F1074" s="139"/>
      <c r="G1074" s="138"/>
      <c r="H1074" s="140" t="s">
        <v>494</v>
      </c>
      <c r="I1074" s="284" t="str">
        <f>UPPER(Tableau1[[#This Row],[Lieu Naiss]])</f>
        <v/>
      </c>
      <c r="J1074" s="139"/>
    </row>
    <row r="1075" spans="2:10" s="55" customFormat="1" ht="17.149999999999999" customHeight="1" x14ac:dyDescent="0.25">
      <c r="B1075" s="89">
        <v>1061</v>
      </c>
      <c r="C1075" s="137"/>
      <c r="D1075" s="138" t="s">
        <v>494</v>
      </c>
      <c r="E1075" s="138" t="s">
        <v>494</v>
      </c>
      <c r="F1075" s="139"/>
      <c r="G1075" s="138"/>
      <c r="H1075" s="140" t="s">
        <v>494</v>
      </c>
      <c r="I1075" s="284" t="str">
        <f>UPPER(Tableau1[[#This Row],[Lieu Naiss]])</f>
        <v/>
      </c>
      <c r="J1075" s="139"/>
    </row>
    <row r="1076" spans="2:10" s="55" customFormat="1" ht="17.149999999999999" customHeight="1" x14ac:dyDescent="0.25">
      <c r="B1076" s="89">
        <v>1062</v>
      </c>
      <c r="C1076" s="137"/>
      <c r="D1076" s="138" t="s">
        <v>494</v>
      </c>
      <c r="E1076" s="138" t="s">
        <v>494</v>
      </c>
      <c r="F1076" s="139"/>
      <c r="G1076" s="138"/>
      <c r="H1076" s="140" t="s">
        <v>494</v>
      </c>
      <c r="I1076" s="284" t="str">
        <f>UPPER(Tableau1[[#This Row],[Lieu Naiss]])</f>
        <v/>
      </c>
      <c r="J1076" s="139"/>
    </row>
    <row r="1077" spans="2:10" s="55" customFormat="1" ht="17.149999999999999" customHeight="1" x14ac:dyDescent="0.25">
      <c r="B1077" s="89">
        <v>1063</v>
      </c>
      <c r="C1077" s="137"/>
      <c r="D1077" s="138" t="s">
        <v>494</v>
      </c>
      <c r="E1077" s="138" t="s">
        <v>494</v>
      </c>
      <c r="F1077" s="139"/>
      <c r="G1077" s="138"/>
      <c r="H1077" s="140" t="s">
        <v>494</v>
      </c>
      <c r="I1077" s="284" t="str">
        <f>UPPER(Tableau1[[#This Row],[Lieu Naiss]])</f>
        <v/>
      </c>
      <c r="J1077" s="139"/>
    </row>
    <row r="1078" spans="2:10" s="55" customFormat="1" ht="17.149999999999999" customHeight="1" x14ac:dyDescent="0.25">
      <c r="B1078" s="89">
        <v>1064</v>
      </c>
      <c r="C1078" s="137"/>
      <c r="D1078" s="138" t="s">
        <v>494</v>
      </c>
      <c r="E1078" s="138" t="s">
        <v>494</v>
      </c>
      <c r="F1078" s="139"/>
      <c r="G1078" s="138"/>
      <c r="H1078" s="140" t="s">
        <v>494</v>
      </c>
      <c r="I1078" s="284" t="str">
        <f>UPPER(Tableau1[[#This Row],[Lieu Naiss]])</f>
        <v/>
      </c>
      <c r="J1078" s="139"/>
    </row>
    <row r="1079" spans="2:10" s="55" customFormat="1" ht="17.149999999999999" customHeight="1" x14ac:dyDescent="0.25">
      <c r="B1079" s="89">
        <v>1065</v>
      </c>
      <c r="C1079" s="137"/>
      <c r="D1079" s="138" t="s">
        <v>494</v>
      </c>
      <c r="E1079" s="138" t="s">
        <v>494</v>
      </c>
      <c r="F1079" s="139"/>
      <c r="G1079" s="138"/>
      <c r="H1079" s="140" t="s">
        <v>494</v>
      </c>
      <c r="I1079" s="284" t="str">
        <f>UPPER(Tableau1[[#This Row],[Lieu Naiss]])</f>
        <v/>
      </c>
      <c r="J1079" s="139"/>
    </row>
    <row r="1080" spans="2:10" s="55" customFormat="1" ht="17.149999999999999" customHeight="1" x14ac:dyDescent="0.25">
      <c r="B1080" s="89">
        <v>1066</v>
      </c>
      <c r="C1080" s="137"/>
      <c r="D1080" s="138" t="s">
        <v>494</v>
      </c>
      <c r="E1080" s="138" t="s">
        <v>494</v>
      </c>
      <c r="F1080" s="139"/>
      <c r="G1080" s="138"/>
      <c r="H1080" s="140" t="s">
        <v>494</v>
      </c>
      <c r="I1080" s="284" t="str">
        <f>UPPER(Tableau1[[#This Row],[Lieu Naiss]])</f>
        <v/>
      </c>
      <c r="J1080" s="139"/>
    </row>
    <row r="1081" spans="2:10" s="55" customFormat="1" ht="17.149999999999999" customHeight="1" x14ac:dyDescent="0.25">
      <c r="B1081" s="89">
        <v>1067</v>
      </c>
      <c r="C1081" s="137"/>
      <c r="D1081" s="138" t="s">
        <v>494</v>
      </c>
      <c r="E1081" s="138" t="s">
        <v>494</v>
      </c>
      <c r="F1081" s="139"/>
      <c r="G1081" s="138"/>
      <c r="H1081" s="140" t="s">
        <v>494</v>
      </c>
      <c r="I1081" s="284" t="str">
        <f>UPPER(Tableau1[[#This Row],[Lieu Naiss]])</f>
        <v/>
      </c>
      <c r="J1081" s="139"/>
    </row>
    <row r="1082" spans="2:10" s="55" customFormat="1" ht="17.149999999999999" customHeight="1" x14ac:dyDescent="0.25">
      <c r="B1082" s="89">
        <v>1068</v>
      </c>
      <c r="C1082" s="137"/>
      <c r="D1082" s="138" t="s">
        <v>494</v>
      </c>
      <c r="E1082" s="138" t="s">
        <v>494</v>
      </c>
      <c r="F1082" s="139"/>
      <c r="G1082" s="138"/>
      <c r="H1082" s="140" t="s">
        <v>494</v>
      </c>
      <c r="I1082" s="284" t="str">
        <f>UPPER(Tableau1[[#This Row],[Lieu Naiss]])</f>
        <v/>
      </c>
      <c r="J1082" s="139"/>
    </row>
    <row r="1083" spans="2:10" s="55" customFormat="1" ht="17.149999999999999" customHeight="1" x14ac:dyDescent="0.25">
      <c r="B1083" s="89">
        <v>1069</v>
      </c>
      <c r="C1083" s="137"/>
      <c r="D1083" s="138" t="s">
        <v>494</v>
      </c>
      <c r="E1083" s="138" t="s">
        <v>494</v>
      </c>
      <c r="F1083" s="139"/>
      <c r="G1083" s="138"/>
      <c r="H1083" s="140" t="s">
        <v>494</v>
      </c>
      <c r="I1083" s="284" t="str">
        <f>UPPER(Tableau1[[#This Row],[Lieu Naiss]])</f>
        <v/>
      </c>
      <c r="J1083" s="139"/>
    </row>
    <row r="1084" spans="2:10" s="55" customFormat="1" ht="17.149999999999999" customHeight="1" x14ac:dyDescent="0.25">
      <c r="B1084" s="89">
        <v>1070</v>
      </c>
      <c r="C1084" s="137"/>
      <c r="D1084" s="138" t="s">
        <v>494</v>
      </c>
      <c r="E1084" s="138" t="s">
        <v>494</v>
      </c>
      <c r="F1084" s="139"/>
      <c r="G1084" s="138"/>
      <c r="H1084" s="140" t="s">
        <v>494</v>
      </c>
      <c r="I1084" s="284" t="str">
        <f>UPPER(Tableau1[[#This Row],[Lieu Naiss]])</f>
        <v/>
      </c>
      <c r="J1084" s="139"/>
    </row>
    <row r="1085" spans="2:10" s="55" customFormat="1" ht="17.149999999999999" customHeight="1" x14ac:dyDescent="0.25">
      <c r="B1085" s="89">
        <v>1071</v>
      </c>
      <c r="C1085" s="137"/>
      <c r="D1085" s="138" t="s">
        <v>494</v>
      </c>
      <c r="E1085" s="138" t="s">
        <v>494</v>
      </c>
      <c r="F1085" s="139"/>
      <c r="G1085" s="138"/>
      <c r="H1085" s="140" t="s">
        <v>494</v>
      </c>
      <c r="I1085" s="284" t="str">
        <f>UPPER(Tableau1[[#This Row],[Lieu Naiss]])</f>
        <v/>
      </c>
      <c r="J1085" s="139"/>
    </row>
    <row r="1086" spans="2:10" s="55" customFormat="1" ht="17.149999999999999" customHeight="1" x14ac:dyDescent="0.25">
      <c r="B1086" s="89">
        <v>1072</v>
      </c>
      <c r="C1086" s="137"/>
      <c r="D1086" s="138" t="s">
        <v>494</v>
      </c>
      <c r="E1086" s="138" t="s">
        <v>494</v>
      </c>
      <c r="F1086" s="139"/>
      <c r="G1086" s="138"/>
      <c r="H1086" s="140" t="s">
        <v>494</v>
      </c>
      <c r="I1086" s="284" t="str">
        <f>UPPER(Tableau1[[#This Row],[Lieu Naiss]])</f>
        <v/>
      </c>
      <c r="J1086" s="139"/>
    </row>
    <row r="1087" spans="2:10" s="55" customFormat="1" ht="17.149999999999999" customHeight="1" x14ac:dyDescent="0.25">
      <c r="B1087" s="89">
        <v>1073</v>
      </c>
      <c r="C1087" s="137"/>
      <c r="D1087" s="138" t="s">
        <v>494</v>
      </c>
      <c r="E1087" s="138" t="s">
        <v>494</v>
      </c>
      <c r="F1087" s="139"/>
      <c r="G1087" s="138"/>
      <c r="H1087" s="140" t="s">
        <v>494</v>
      </c>
      <c r="I1087" s="284" t="str">
        <f>UPPER(Tableau1[[#This Row],[Lieu Naiss]])</f>
        <v/>
      </c>
      <c r="J1087" s="139"/>
    </row>
    <row r="1088" spans="2:10" s="55" customFormat="1" ht="17.149999999999999" customHeight="1" x14ac:dyDescent="0.25">
      <c r="B1088" s="89">
        <v>1074</v>
      </c>
      <c r="C1088" s="137"/>
      <c r="D1088" s="138" t="s">
        <v>494</v>
      </c>
      <c r="E1088" s="138" t="s">
        <v>494</v>
      </c>
      <c r="F1088" s="139"/>
      <c r="G1088" s="138"/>
      <c r="H1088" s="140" t="s">
        <v>494</v>
      </c>
      <c r="I1088" s="284" t="str">
        <f>UPPER(Tableau1[[#This Row],[Lieu Naiss]])</f>
        <v/>
      </c>
      <c r="J1088" s="139"/>
    </row>
    <row r="1089" spans="2:10" s="55" customFormat="1" ht="17.149999999999999" customHeight="1" x14ac:dyDescent="0.25">
      <c r="B1089" s="89">
        <v>1075</v>
      </c>
      <c r="C1089" s="137"/>
      <c r="D1089" s="138" t="s">
        <v>494</v>
      </c>
      <c r="E1089" s="138" t="s">
        <v>494</v>
      </c>
      <c r="F1089" s="139"/>
      <c r="G1089" s="138"/>
      <c r="H1089" s="140" t="s">
        <v>494</v>
      </c>
      <c r="I1089" s="284" t="str">
        <f>UPPER(Tableau1[[#This Row],[Lieu Naiss]])</f>
        <v/>
      </c>
      <c r="J1089" s="139"/>
    </row>
    <row r="1090" spans="2:10" s="55" customFormat="1" ht="17.149999999999999" customHeight="1" x14ac:dyDescent="0.25">
      <c r="B1090" s="89">
        <v>1076</v>
      </c>
      <c r="C1090" s="137"/>
      <c r="D1090" s="138" t="s">
        <v>494</v>
      </c>
      <c r="E1090" s="138" t="s">
        <v>494</v>
      </c>
      <c r="F1090" s="139"/>
      <c r="G1090" s="138"/>
      <c r="H1090" s="140" t="s">
        <v>494</v>
      </c>
      <c r="I1090" s="284" t="str">
        <f>UPPER(Tableau1[[#This Row],[Lieu Naiss]])</f>
        <v/>
      </c>
      <c r="J1090" s="139"/>
    </row>
    <row r="1091" spans="2:10" s="55" customFormat="1" ht="17.149999999999999" customHeight="1" x14ac:dyDescent="0.25">
      <c r="B1091" s="89">
        <v>1077</v>
      </c>
      <c r="C1091" s="137"/>
      <c r="D1091" s="138" t="s">
        <v>494</v>
      </c>
      <c r="E1091" s="138" t="s">
        <v>494</v>
      </c>
      <c r="F1091" s="139"/>
      <c r="G1091" s="138"/>
      <c r="H1091" s="140" t="s">
        <v>494</v>
      </c>
      <c r="I1091" s="284" t="str">
        <f>UPPER(Tableau1[[#This Row],[Lieu Naiss]])</f>
        <v/>
      </c>
      <c r="J1091" s="139"/>
    </row>
    <row r="1092" spans="2:10" s="55" customFormat="1" ht="17.149999999999999" customHeight="1" x14ac:dyDescent="0.25">
      <c r="B1092" s="89">
        <v>1078</v>
      </c>
      <c r="C1092" s="137"/>
      <c r="D1092" s="138" t="s">
        <v>494</v>
      </c>
      <c r="E1092" s="138" t="s">
        <v>494</v>
      </c>
      <c r="F1092" s="139"/>
      <c r="G1092" s="138"/>
      <c r="H1092" s="140" t="s">
        <v>494</v>
      </c>
      <c r="I1092" s="284" t="str">
        <f>UPPER(Tableau1[[#This Row],[Lieu Naiss]])</f>
        <v/>
      </c>
      <c r="J1092" s="139"/>
    </row>
    <row r="1093" spans="2:10" s="55" customFormat="1" ht="17.149999999999999" customHeight="1" x14ac:dyDescent="0.25">
      <c r="B1093" s="89">
        <v>1079</v>
      </c>
      <c r="C1093" s="137"/>
      <c r="D1093" s="138" t="s">
        <v>494</v>
      </c>
      <c r="E1093" s="138" t="s">
        <v>494</v>
      </c>
      <c r="F1093" s="139"/>
      <c r="G1093" s="138"/>
      <c r="H1093" s="140" t="s">
        <v>494</v>
      </c>
      <c r="I1093" s="284" t="str">
        <f>UPPER(Tableau1[[#This Row],[Lieu Naiss]])</f>
        <v/>
      </c>
      <c r="J1093" s="139"/>
    </row>
    <row r="1094" spans="2:10" s="55" customFormat="1" ht="17.149999999999999" customHeight="1" x14ac:dyDescent="0.25">
      <c r="B1094" s="89">
        <v>1080</v>
      </c>
      <c r="C1094" s="137"/>
      <c r="D1094" s="138" t="s">
        <v>494</v>
      </c>
      <c r="E1094" s="138" t="s">
        <v>494</v>
      </c>
      <c r="F1094" s="139"/>
      <c r="G1094" s="138"/>
      <c r="H1094" s="140" t="s">
        <v>494</v>
      </c>
      <c r="I1094" s="284" t="str">
        <f>UPPER(Tableau1[[#This Row],[Lieu Naiss]])</f>
        <v/>
      </c>
      <c r="J1094" s="139"/>
    </row>
    <row r="1095" spans="2:10" s="55" customFormat="1" ht="17.149999999999999" customHeight="1" x14ac:dyDescent="0.25">
      <c r="B1095" s="89">
        <v>1081</v>
      </c>
      <c r="C1095" s="137"/>
      <c r="D1095" s="138" t="s">
        <v>494</v>
      </c>
      <c r="E1095" s="138" t="s">
        <v>494</v>
      </c>
      <c r="F1095" s="139"/>
      <c r="G1095" s="138"/>
      <c r="H1095" s="140" t="s">
        <v>494</v>
      </c>
      <c r="I1095" s="284" t="str">
        <f>UPPER(Tableau1[[#This Row],[Lieu Naiss]])</f>
        <v/>
      </c>
      <c r="J1095" s="139"/>
    </row>
    <row r="1096" spans="2:10" s="55" customFormat="1" ht="17.149999999999999" customHeight="1" x14ac:dyDescent="0.25">
      <c r="B1096" s="89">
        <v>1082</v>
      </c>
      <c r="C1096" s="137"/>
      <c r="D1096" s="138" t="s">
        <v>494</v>
      </c>
      <c r="E1096" s="138" t="s">
        <v>494</v>
      </c>
      <c r="F1096" s="139"/>
      <c r="G1096" s="138"/>
      <c r="H1096" s="140" t="s">
        <v>494</v>
      </c>
      <c r="I1096" s="284" t="str">
        <f>UPPER(Tableau1[[#This Row],[Lieu Naiss]])</f>
        <v/>
      </c>
      <c r="J1096" s="139"/>
    </row>
    <row r="1097" spans="2:10" s="55" customFormat="1" ht="17.149999999999999" customHeight="1" x14ac:dyDescent="0.25">
      <c r="B1097" s="89">
        <v>1083</v>
      </c>
      <c r="C1097" s="137"/>
      <c r="D1097" s="138" t="s">
        <v>494</v>
      </c>
      <c r="E1097" s="138" t="s">
        <v>494</v>
      </c>
      <c r="F1097" s="139"/>
      <c r="G1097" s="138"/>
      <c r="H1097" s="140" t="s">
        <v>494</v>
      </c>
      <c r="I1097" s="284" t="str">
        <f>UPPER(Tableau1[[#This Row],[Lieu Naiss]])</f>
        <v/>
      </c>
      <c r="J1097" s="139"/>
    </row>
    <row r="1098" spans="2:10" s="55" customFormat="1" ht="17.149999999999999" customHeight="1" x14ac:dyDescent="0.25">
      <c r="B1098" s="89">
        <v>1084</v>
      </c>
      <c r="C1098" s="137"/>
      <c r="D1098" s="138" t="s">
        <v>494</v>
      </c>
      <c r="E1098" s="138" t="s">
        <v>494</v>
      </c>
      <c r="F1098" s="139"/>
      <c r="G1098" s="138"/>
      <c r="H1098" s="140" t="s">
        <v>494</v>
      </c>
      <c r="I1098" s="284" t="str">
        <f>UPPER(Tableau1[[#This Row],[Lieu Naiss]])</f>
        <v/>
      </c>
      <c r="J1098" s="139"/>
    </row>
    <row r="1099" spans="2:10" s="55" customFormat="1" ht="17.149999999999999" customHeight="1" x14ac:dyDescent="0.25">
      <c r="B1099" s="89">
        <v>1085</v>
      </c>
      <c r="C1099" s="137"/>
      <c r="D1099" s="138" t="s">
        <v>494</v>
      </c>
      <c r="E1099" s="138" t="s">
        <v>494</v>
      </c>
      <c r="F1099" s="139"/>
      <c r="G1099" s="138"/>
      <c r="H1099" s="140" t="s">
        <v>494</v>
      </c>
      <c r="I1099" s="284" t="str">
        <f>UPPER(Tableau1[[#This Row],[Lieu Naiss]])</f>
        <v/>
      </c>
      <c r="J1099" s="139"/>
    </row>
    <row r="1100" spans="2:10" s="55" customFormat="1" ht="17.149999999999999" customHeight="1" x14ac:dyDescent="0.25">
      <c r="B1100" s="89">
        <v>1086</v>
      </c>
      <c r="C1100" s="137"/>
      <c r="D1100" s="138" t="s">
        <v>494</v>
      </c>
      <c r="E1100" s="138" t="s">
        <v>494</v>
      </c>
      <c r="F1100" s="139"/>
      <c r="G1100" s="138"/>
      <c r="H1100" s="140" t="s">
        <v>494</v>
      </c>
      <c r="I1100" s="284" t="str">
        <f>UPPER(Tableau1[[#This Row],[Lieu Naiss]])</f>
        <v/>
      </c>
      <c r="J1100" s="139"/>
    </row>
    <row r="1101" spans="2:10" s="55" customFormat="1" ht="17.149999999999999" customHeight="1" x14ac:dyDescent="0.25">
      <c r="B1101" s="89">
        <v>1087</v>
      </c>
      <c r="C1101" s="137"/>
      <c r="D1101" s="138" t="s">
        <v>494</v>
      </c>
      <c r="E1101" s="138" t="s">
        <v>494</v>
      </c>
      <c r="F1101" s="139"/>
      <c r="G1101" s="138"/>
      <c r="H1101" s="140" t="s">
        <v>494</v>
      </c>
      <c r="I1101" s="284" t="str">
        <f>UPPER(Tableau1[[#This Row],[Lieu Naiss]])</f>
        <v/>
      </c>
      <c r="J1101" s="139"/>
    </row>
    <row r="1102" spans="2:10" s="55" customFormat="1" ht="17.149999999999999" customHeight="1" x14ac:dyDescent="0.25">
      <c r="B1102" s="89">
        <v>1088</v>
      </c>
      <c r="C1102" s="137"/>
      <c r="D1102" s="138" t="s">
        <v>494</v>
      </c>
      <c r="E1102" s="138" t="s">
        <v>494</v>
      </c>
      <c r="F1102" s="139"/>
      <c r="G1102" s="138"/>
      <c r="H1102" s="140" t="s">
        <v>494</v>
      </c>
      <c r="I1102" s="284" t="str">
        <f>UPPER(Tableau1[[#This Row],[Lieu Naiss]])</f>
        <v/>
      </c>
      <c r="J1102" s="139"/>
    </row>
    <row r="1103" spans="2:10" s="55" customFormat="1" ht="17.149999999999999" customHeight="1" x14ac:dyDescent="0.25">
      <c r="B1103" s="89">
        <v>1089</v>
      </c>
      <c r="C1103" s="137"/>
      <c r="D1103" s="138" t="s">
        <v>494</v>
      </c>
      <c r="E1103" s="138" t="s">
        <v>494</v>
      </c>
      <c r="F1103" s="139"/>
      <c r="G1103" s="138"/>
      <c r="H1103" s="140" t="s">
        <v>494</v>
      </c>
      <c r="I1103" s="284" t="str">
        <f>UPPER(Tableau1[[#This Row],[Lieu Naiss]])</f>
        <v/>
      </c>
      <c r="J1103" s="139"/>
    </row>
    <row r="1104" spans="2:10" s="55" customFormat="1" ht="17.149999999999999" customHeight="1" x14ac:dyDescent="0.25">
      <c r="B1104" s="89">
        <v>1090</v>
      </c>
      <c r="C1104" s="137"/>
      <c r="D1104" s="138" t="s">
        <v>494</v>
      </c>
      <c r="E1104" s="138" t="s">
        <v>494</v>
      </c>
      <c r="F1104" s="139"/>
      <c r="G1104" s="138"/>
      <c r="H1104" s="140" t="s">
        <v>494</v>
      </c>
      <c r="I1104" s="284" t="str">
        <f>UPPER(Tableau1[[#This Row],[Lieu Naiss]])</f>
        <v/>
      </c>
      <c r="J1104" s="139"/>
    </row>
    <row r="1105" spans="2:10" s="55" customFormat="1" ht="17.149999999999999" customHeight="1" x14ac:dyDescent="0.25">
      <c r="B1105" s="89">
        <v>1091</v>
      </c>
      <c r="C1105" s="137"/>
      <c r="D1105" s="138" t="s">
        <v>494</v>
      </c>
      <c r="E1105" s="138" t="s">
        <v>494</v>
      </c>
      <c r="F1105" s="139"/>
      <c r="G1105" s="138"/>
      <c r="H1105" s="140" t="s">
        <v>494</v>
      </c>
      <c r="I1105" s="284" t="str">
        <f>UPPER(Tableau1[[#This Row],[Lieu Naiss]])</f>
        <v/>
      </c>
      <c r="J1105" s="139"/>
    </row>
    <row r="1106" spans="2:10" s="55" customFormat="1" ht="17.149999999999999" customHeight="1" x14ac:dyDescent="0.25">
      <c r="B1106" s="89">
        <v>1092</v>
      </c>
      <c r="C1106" s="137"/>
      <c r="D1106" s="138" t="s">
        <v>494</v>
      </c>
      <c r="E1106" s="138" t="s">
        <v>494</v>
      </c>
      <c r="F1106" s="139"/>
      <c r="G1106" s="138"/>
      <c r="H1106" s="140" t="s">
        <v>494</v>
      </c>
      <c r="I1106" s="284" t="str">
        <f>UPPER(Tableau1[[#This Row],[Lieu Naiss]])</f>
        <v/>
      </c>
      <c r="J1106" s="139"/>
    </row>
    <row r="1107" spans="2:10" s="55" customFormat="1" ht="17.149999999999999" customHeight="1" x14ac:dyDescent="0.25">
      <c r="B1107" s="89">
        <v>1093</v>
      </c>
      <c r="C1107" s="137"/>
      <c r="D1107" s="138" t="s">
        <v>494</v>
      </c>
      <c r="E1107" s="138" t="s">
        <v>494</v>
      </c>
      <c r="F1107" s="139"/>
      <c r="G1107" s="138"/>
      <c r="H1107" s="140" t="s">
        <v>494</v>
      </c>
      <c r="I1107" s="284" t="str">
        <f>UPPER(Tableau1[[#This Row],[Lieu Naiss]])</f>
        <v/>
      </c>
      <c r="J1107" s="139"/>
    </row>
    <row r="1108" spans="2:10" s="55" customFormat="1" ht="17.149999999999999" customHeight="1" x14ac:dyDescent="0.25">
      <c r="B1108" s="89">
        <v>1094</v>
      </c>
      <c r="C1108" s="137"/>
      <c r="D1108" s="138" t="s">
        <v>494</v>
      </c>
      <c r="E1108" s="138" t="s">
        <v>494</v>
      </c>
      <c r="F1108" s="139"/>
      <c r="G1108" s="138"/>
      <c r="H1108" s="140" t="s">
        <v>494</v>
      </c>
      <c r="I1108" s="284" t="str">
        <f>UPPER(Tableau1[[#This Row],[Lieu Naiss]])</f>
        <v/>
      </c>
      <c r="J1108" s="139"/>
    </row>
    <row r="1109" spans="2:10" s="55" customFormat="1" ht="17.149999999999999" customHeight="1" x14ac:dyDescent="0.25">
      <c r="B1109" s="89">
        <v>1095</v>
      </c>
      <c r="C1109" s="137"/>
      <c r="D1109" s="138" t="s">
        <v>494</v>
      </c>
      <c r="E1109" s="138" t="s">
        <v>494</v>
      </c>
      <c r="F1109" s="139"/>
      <c r="G1109" s="138"/>
      <c r="H1109" s="140" t="s">
        <v>494</v>
      </c>
      <c r="I1109" s="284" t="str">
        <f>UPPER(Tableau1[[#This Row],[Lieu Naiss]])</f>
        <v/>
      </c>
      <c r="J1109" s="139"/>
    </row>
    <row r="1110" spans="2:10" s="55" customFormat="1" ht="17.149999999999999" customHeight="1" x14ac:dyDescent="0.25">
      <c r="B1110" s="89">
        <v>1096</v>
      </c>
      <c r="C1110" s="137"/>
      <c r="D1110" s="138" t="s">
        <v>494</v>
      </c>
      <c r="E1110" s="138" t="s">
        <v>494</v>
      </c>
      <c r="F1110" s="139"/>
      <c r="G1110" s="138"/>
      <c r="H1110" s="140" t="s">
        <v>494</v>
      </c>
      <c r="I1110" s="284" t="str">
        <f>UPPER(Tableau1[[#This Row],[Lieu Naiss]])</f>
        <v/>
      </c>
      <c r="J1110" s="139"/>
    </row>
    <row r="1111" spans="2:10" s="55" customFormat="1" ht="17.149999999999999" customHeight="1" x14ac:dyDescent="0.25">
      <c r="B1111" s="89">
        <v>1097</v>
      </c>
      <c r="C1111" s="137"/>
      <c r="D1111" s="138" t="s">
        <v>494</v>
      </c>
      <c r="E1111" s="138" t="s">
        <v>494</v>
      </c>
      <c r="F1111" s="139"/>
      <c r="G1111" s="138"/>
      <c r="H1111" s="140" t="s">
        <v>494</v>
      </c>
      <c r="I1111" s="284" t="str">
        <f>UPPER(Tableau1[[#This Row],[Lieu Naiss]])</f>
        <v/>
      </c>
      <c r="J1111" s="139"/>
    </row>
    <row r="1112" spans="2:10" s="55" customFormat="1" ht="17.149999999999999" customHeight="1" x14ac:dyDescent="0.25">
      <c r="B1112" s="89">
        <v>1098</v>
      </c>
      <c r="C1112" s="137"/>
      <c r="D1112" s="138" t="s">
        <v>494</v>
      </c>
      <c r="E1112" s="138" t="s">
        <v>494</v>
      </c>
      <c r="F1112" s="139"/>
      <c r="G1112" s="138"/>
      <c r="H1112" s="140" t="s">
        <v>494</v>
      </c>
      <c r="I1112" s="284" t="str">
        <f>UPPER(Tableau1[[#This Row],[Lieu Naiss]])</f>
        <v/>
      </c>
      <c r="J1112" s="139"/>
    </row>
    <row r="1113" spans="2:10" s="55" customFormat="1" ht="17.149999999999999" customHeight="1" x14ac:dyDescent="0.25">
      <c r="B1113" s="89">
        <v>1099</v>
      </c>
      <c r="C1113" s="137"/>
      <c r="D1113" s="138" t="s">
        <v>494</v>
      </c>
      <c r="E1113" s="138" t="s">
        <v>494</v>
      </c>
      <c r="F1113" s="139"/>
      <c r="G1113" s="138"/>
      <c r="H1113" s="140" t="s">
        <v>494</v>
      </c>
      <c r="I1113" s="284" t="str">
        <f>UPPER(Tableau1[[#This Row],[Lieu Naiss]])</f>
        <v/>
      </c>
      <c r="J1113" s="139"/>
    </row>
    <row r="1114" spans="2:10" s="55" customFormat="1" ht="17.149999999999999" customHeight="1" x14ac:dyDescent="0.25">
      <c r="B1114" s="89">
        <v>1100</v>
      </c>
      <c r="C1114" s="137"/>
      <c r="D1114" s="138" t="s">
        <v>494</v>
      </c>
      <c r="E1114" s="138" t="s">
        <v>494</v>
      </c>
      <c r="F1114" s="139"/>
      <c r="G1114" s="138"/>
      <c r="H1114" s="140" t="s">
        <v>494</v>
      </c>
      <c r="I1114" s="284" t="str">
        <f>UPPER(Tableau1[[#This Row],[Lieu Naiss]])</f>
        <v/>
      </c>
      <c r="J1114" s="139"/>
    </row>
    <row r="1115" spans="2:10" s="55" customFormat="1" ht="17.149999999999999" customHeight="1" x14ac:dyDescent="0.25">
      <c r="B1115" s="89">
        <v>1101</v>
      </c>
      <c r="C1115" s="137"/>
      <c r="D1115" s="138" t="s">
        <v>494</v>
      </c>
      <c r="E1115" s="138" t="s">
        <v>494</v>
      </c>
      <c r="F1115" s="139"/>
      <c r="G1115" s="138"/>
      <c r="H1115" s="140" t="s">
        <v>494</v>
      </c>
      <c r="I1115" s="284" t="str">
        <f>UPPER(Tableau1[[#This Row],[Lieu Naiss]])</f>
        <v/>
      </c>
      <c r="J1115" s="139"/>
    </row>
    <row r="1116" spans="2:10" s="55" customFormat="1" ht="17.149999999999999" customHeight="1" x14ac:dyDescent="0.25">
      <c r="B1116" s="89">
        <v>1102</v>
      </c>
      <c r="C1116" s="137"/>
      <c r="D1116" s="138" t="s">
        <v>494</v>
      </c>
      <c r="E1116" s="138" t="s">
        <v>494</v>
      </c>
      <c r="F1116" s="139"/>
      <c r="G1116" s="138"/>
      <c r="H1116" s="140" t="s">
        <v>494</v>
      </c>
      <c r="I1116" s="284" t="str">
        <f>UPPER(Tableau1[[#This Row],[Lieu Naiss]])</f>
        <v/>
      </c>
      <c r="J1116" s="139"/>
    </row>
    <row r="1117" spans="2:10" s="55" customFormat="1" ht="17.149999999999999" customHeight="1" x14ac:dyDescent="0.25">
      <c r="B1117" s="89">
        <v>1103</v>
      </c>
      <c r="C1117" s="137"/>
      <c r="D1117" s="138" t="s">
        <v>494</v>
      </c>
      <c r="E1117" s="138" t="s">
        <v>494</v>
      </c>
      <c r="F1117" s="139"/>
      <c r="G1117" s="138"/>
      <c r="H1117" s="140" t="s">
        <v>494</v>
      </c>
      <c r="I1117" s="284" t="str">
        <f>UPPER(Tableau1[[#This Row],[Lieu Naiss]])</f>
        <v/>
      </c>
      <c r="J1117" s="139"/>
    </row>
    <row r="1118" spans="2:10" s="55" customFormat="1" ht="17.149999999999999" customHeight="1" x14ac:dyDescent="0.25">
      <c r="B1118" s="89">
        <v>1104</v>
      </c>
      <c r="C1118" s="137"/>
      <c r="D1118" s="138" t="s">
        <v>494</v>
      </c>
      <c r="E1118" s="138" t="s">
        <v>494</v>
      </c>
      <c r="F1118" s="139"/>
      <c r="G1118" s="138"/>
      <c r="H1118" s="140" t="s">
        <v>494</v>
      </c>
      <c r="I1118" s="284" t="str">
        <f>UPPER(Tableau1[[#This Row],[Lieu Naiss]])</f>
        <v/>
      </c>
      <c r="J1118" s="139"/>
    </row>
    <row r="1119" spans="2:10" s="55" customFormat="1" ht="17.149999999999999" customHeight="1" x14ac:dyDescent="0.25">
      <c r="B1119" s="89">
        <v>1105</v>
      </c>
      <c r="C1119" s="137"/>
      <c r="D1119" s="138" t="s">
        <v>494</v>
      </c>
      <c r="E1119" s="138" t="s">
        <v>494</v>
      </c>
      <c r="F1119" s="139"/>
      <c r="G1119" s="138"/>
      <c r="H1119" s="140" t="s">
        <v>494</v>
      </c>
      <c r="I1119" s="284" t="str">
        <f>UPPER(Tableau1[[#This Row],[Lieu Naiss]])</f>
        <v/>
      </c>
      <c r="J1119" s="139"/>
    </row>
    <row r="1120" spans="2:10" s="55" customFormat="1" ht="17.149999999999999" customHeight="1" x14ac:dyDescent="0.25">
      <c r="B1120" s="89">
        <v>1106</v>
      </c>
      <c r="C1120" s="137"/>
      <c r="D1120" s="138" t="s">
        <v>494</v>
      </c>
      <c r="E1120" s="138" t="s">
        <v>494</v>
      </c>
      <c r="F1120" s="139"/>
      <c r="G1120" s="138"/>
      <c r="H1120" s="140" t="s">
        <v>494</v>
      </c>
      <c r="I1120" s="284" t="str">
        <f>UPPER(Tableau1[[#This Row],[Lieu Naiss]])</f>
        <v/>
      </c>
      <c r="J1120" s="139"/>
    </row>
    <row r="1121" spans="2:10" s="55" customFormat="1" ht="17.149999999999999" customHeight="1" x14ac:dyDescent="0.25">
      <c r="B1121" s="89">
        <v>1107</v>
      </c>
      <c r="C1121" s="137"/>
      <c r="D1121" s="138" t="s">
        <v>494</v>
      </c>
      <c r="E1121" s="138" t="s">
        <v>494</v>
      </c>
      <c r="F1121" s="139"/>
      <c r="G1121" s="138"/>
      <c r="H1121" s="140" t="s">
        <v>494</v>
      </c>
      <c r="I1121" s="284" t="str">
        <f>UPPER(Tableau1[[#This Row],[Lieu Naiss]])</f>
        <v/>
      </c>
      <c r="J1121" s="139"/>
    </row>
    <row r="1122" spans="2:10" s="55" customFormat="1" ht="17.149999999999999" customHeight="1" x14ac:dyDescent="0.25">
      <c r="B1122" s="89">
        <v>1108</v>
      </c>
      <c r="C1122" s="137"/>
      <c r="D1122" s="138" t="s">
        <v>494</v>
      </c>
      <c r="E1122" s="138" t="s">
        <v>494</v>
      </c>
      <c r="F1122" s="139"/>
      <c r="G1122" s="138"/>
      <c r="H1122" s="140" t="s">
        <v>494</v>
      </c>
      <c r="I1122" s="284" t="str">
        <f>UPPER(Tableau1[[#This Row],[Lieu Naiss]])</f>
        <v/>
      </c>
      <c r="J1122" s="139"/>
    </row>
    <row r="1123" spans="2:10" s="55" customFormat="1" ht="17.149999999999999" customHeight="1" x14ac:dyDescent="0.25">
      <c r="B1123" s="89">
        <v>1109</v>
      </c>
      <c r="C1123" s="137"/>
      <c r="D1123" s="138" t="s">
        <v>494</v>
      </c>
      <c r="E1123" s="138" t="s">
        <v>494</v>
      </c>
      <c r="F1123" s="139"/>
      <c r="G1123" s="138"/>
      <c r="H1123" s="140" t="s">
        <v>494</v>
      </c>
      <c r="I1123" s="284" t="str">
        <f>UPPER(Tableau1[[#This Row],[Lieu Naiss]])</f>
        <v/>
      </c>
      <c r="J1123" s="139"/>
    </row>
    <row r="1124" spans="2:10" s="55" customFormat="1" ht="17.149999999999999" customHeight="1" x14ac:dyDescent="0.25">
      <c r="B1124" s="89">
        <v>1110</v>
      </c>
      <c r="C1124" s="137"/>
      <c r="D1124" s="138" t="s">
        <v>494</v>
      </c>
      <c r="E1124" s="138" t="s">
        <v>494</v>
      </c>
      <c r="F1124" s="139"/>
      <c r="G1124" s="138"/>
      <c r="H1124" s="140" t="s">
        <v>494</v>
      </c>
      <c r="I1124" s="284" t="str">
        <f>UPPER(Tableau1[[#This Row],[Lieu Naiss]])</f>
        <v/>
      </c>
      <c r="J1124" s="139"/>
    </row>
    <row r="1125" spans="2:10" s="55" customFormat="1" ht="17.149999999999999" customHeight="1" x14ac:dyDescent="0.25">
      <c r="B1125" s="89">
        <v>1111</v>
      </c>
      <c r="C1125" s="137"/>
      <c r="D1125" s="138" t="s">
        <v>494</v>
      </c>
      <c r="E1125" s="138" t="s">
        <v>494</v>
      </c>
      <c r="F1125" s="139"/>
      <c r="G1125" s="138"/>
      <c r="H1125" s="140" t="s">
        <v>494</v>
      </c>
      <c r="I1125" s="284" t="str">
        <f>UPPER(Tableau1[[#This Row],[Lieu Naiss]])</f>
        <v/>
      </c>
      <c r="J1125" s="139"/>
    </row>
    <row r="1126" spans="2:10" s="55" customFormat="1" ht="17.149999999999999" customHeight="1" x14ac:dyDescent="0.25">
      <c r="B1126" s="89">
        <v>1112</v>
      </c>
      <c r="C1126" s="137"/>
      <c r="D1126" s="138" t="s">
        <v>494</v>
      </c>
      <c r="E1126" s="138" t="s">
        <v>494</v>
      </c>
      <c r="F1126" s="139"/>
      <c r="G1126" s="138"/>
      <c r="H1126" s="140" t="s">
        <v>494</v>
      </c>
      <c r="I1126" s="284" t="str">
        <f>UPPER(Tableau1[[#This Row],[Lieu Naiss]])</f>
        <v/>
      </c>
      <c r="J1126" s="139"/>
    </row>
    <row r="1127" spans="2:10" s="55" customFormat="1" ht="17.149999999999999" customHeight="1" x14ac:dyDescent="0.25">
      <c r="B1127" s="89">
        <v>1113</v>
      </c>
      <c r="C1127" s="137"/>
      <c r="D1127" s="138" t="s">
        <v>494</v>
      </c>
      <c r="E1127" s="138" t="s">
        <v>494</v>
      </c>
      <c r="F1127" s="139"/>
      <c r="G1127" s="138"/>
      <c r="H1127" s="140" t="s">
        <v>494</v>
      </c>
      <c r="I1127" s="284" t="str">
        <f>UPPER(Tableau1[[#This Row],[Lieu Naiss]])</f>
        <v/>
      </c>
      <c r="J1127" s="139"/>
    </row>
    <row r="1128" spans="2:10" s="55" customFormat="1" ht="17.149999999999999" customHeight="1" x14ac:dyDescent="0.25">
      <c r="B1128" s="89">
        <v>1114</v>
      </c>
      <c r="C1128" s="137"/>
      <c r="D1128" s="138" t="s">
        <v>494</v>
      </c>
      <c r="E1128" s="138" t="s">
        <v>494</v>
      </c>
      <c r="F1128" s="139"/>
      <c r="G1128" s="138"/>
      <c r="H1128" s="140" t="s">
        <v>494</v>
      </c>
      <c r="I1128" s="284" t="str">
        <f>UPPER(Tableau1[[#This Row],[Lieu Naiss]])</f>
        <v/>
      </c>
      <c r="J1128" s="139"/>
    </row>
    <row r="1129" spans="2:10" s="55" customFormat="1" ht="17.149999999999999" customHeight="1" x14ac:dyDescent="0.25">
      <c r="B1129" s="89">
        <v>1115</v>
      </c>
      <c r="C1129" s="137"/>
      <c r="D1129" s="138" t="s">
        <v>494</v>
      </c>
      <c r="E1129" s="138" t="s">
        <v>494</v>
      </c>
      <c r="F1129" s="139"/>
      <c r="G1129" s="138"/>
      <c r="H1129" s="140" t="s">
        <v>494</v>
      </c>
      <c r="I1129" s="284" t="str">
        <f>UPPER(Tableau1[[#This Row],[Lieu Naiss]])</f>
        <v/>
      </c>
      <c r="J1129" s="139"/>
    </row>
    <row r="1130" spans="2:10" s="55" customFormat="1" ht="17.149999999999999" customHeight="1" x14ac:dyDescent="0.25">
      <c r="B1130" s="89">
        <v>1116</v>
      </c>
      <c r="C1130" s="137"/>
      <c r="D1130" s="138" t="s">
        <v>494</v>
      </c>
      <c r="E1130" s="138" t="s">
        <v>494</v>
      </c>
      <c r="F1130" s="139"/>
      <c r="G1130" s="138"/>
      <c r="H1130" s="140" t="s">
        <v>494</v>
      </c>
      <c r="I1130" s="284" t="str">
        <f>UPPER(Tableau1[[#This Row],[Lieu Naiss]])</f>
        <v/>
      </c>
      <c r="J1130" s="139"/>
    </row>
    <row r="1131" spans="2:10" s="55" customFormat="1" ht="17.149999999999999" customHeight="1" x14ac:dyDescent="0.25">
      <c r="B1131" s="89">
        <v>1117</v>
      </c>
      <c r="C1131" s="137"/>
      <c r="D1131" s="138" t="s">
        <v>494</v>
      </c>
      <c r="E1131" s="138" t="s">
        <v>494</v>
      </c>
      <c r="F1131" s="139"/>
      <c r="G1131" s="138"/>
      <c r="H1131" s="140" t="s">
        <v>494</v>
      </c>
      <c r="I1131" s="284" t="str">
        <f>UPPER(Tableau1[[#This Row],[Lieu Naiss]])</f>
        <v/>
      </c>
      <c r="J1131" s="139"/>
    </row>
    <row r="1132" spans="2:10" s="55" customFormat="1" ht="17.149999999999999" customHeight="1" x14ac:dyDescent="0.25">
      <c r="B1132" s="89">
        <v>1118</v>
      </c>
      <c r="C1132" s="137"/>
      <c r="D1132" s="138" t="s">
        <v>494</v>
      </c>
      <c r="E1132" s="138" t="s">
        <v>494</v>
      </c>
      <c r="F1132" s="139"/>
      <c r="G1132" s="138"/>
      <c r="H1132" s="140" t="s">
        <v>494</v>
      </c>
      <c r="I1132" s="284" t="str">
        <f>UPPER(Tableau1[[#This Row],[Lieu Naiss]])</f>
        <v/>
      </c>
      <c r="J1132" s="139"/>
    </row>
    <row r="1133" spans="2:10" s="55" customFormat="1" ht="17.149999999999999" customHeight="1" x14ac:dyDescent="0.25">
      <c r="B1133" s="89">
        <v>1119</v>
      </c>
      <c r="C1133" s="137"/>
      <c r="D1133" s="138" t="s">
        <v>494</v>
      </c>
      <c r="E1133" s="138" t="s">
        <v>494</v>
      </c>
      <c r="F1133" s="139"/>
      <c r="G1133" s="138"/>
      <c r="H1133" s="140" t="s">
        <v>494</v>
      </c>
      <c r="I1133" s="284" t="str">
        <f>UPPER(Tableau1[[#This Row],[Lieu Naiss]])</f>
        <v/>
      </c>
      <c r="J1133" s="139"/>
    </row>
    <row r="1134" spans="2:10" s="55" customFormat="1" ht="17.149999999999999" customHeight="1" x14ac:dyDescent="0.25">
      <c r="B1134" s="89">
        <v>1120</v>
      </c>
      <c r="C1134" s="137"/>
      <c r="D1134" s="138" t="s">
        <v>494</v>
      </c>
      <c r="E1134" s="138" t="s">
        <v>494</v>
      </c>
      <c r="F1134" s="139"/>
      <c r="G1134" s="138"/>
      <c r="H1134" s="140" t="s">
        <v>494</v>
      </c>
      <c r="I1134" s="284" t="str">
        <f>UPPER(Tableau1[[#This Row],[Lieu Naiss]])</f>
        <v/>
      </c>
      <c r="J1134" s="139"/>
    </row>
    <row r="1135" spans="2:10" s="55" customFormat="1" ht="17.149999999999999" customHeight="1" x14ac:dyDescent="0.25">
      <c r="B1135" s="89">
        <v>1121</v>
      </c>
      <c r="C1135" s="137"/>
      <c r="D1135" s="138" t="s">
        <v>494</v>
      </c>
      <c r="E1135" s="138" t="s">
        <v>494</v>
      </c>
      <c r="F1135" s="139"/>
      <c r="G1135" s="138"/>
      <c r="H1135" s="140" t="s">
        <v>494</v>
      </c>
      <c r="I1135" s="284" t="str">
        <f>UPPER(Tableau1[[#This Row],[Lieu Naiss]])</f>
        <v/>
      </c>
      <c r="J1135" s="139"/>
    </row>
    <row r="1136" spans="2:10" s="55" customFormat="1" ht="17.149999999999999" customHeight="1" x14ac:dyDescent="0.25">
      <c r="B1136" s="89">
        <v>1122</v>
      </c>
      <c r="C1136" s="137"/>
      <c r="D1136" s="138" t="s">
        <v>494</v>
      </c>
      <c r="E1136" s="138" t="s">
        <v>494</v>
      </c>
      <c r="F1136" s="139"/>
      <c r="G1136" s="138"/>
      <c r="H1136" s="140" t="s">
        <v>494</v>
      </c>
      <c r="I1136" s="284" t="str">
        <f>UPPER(Tableau1[[#This Row],[Lieu Naiss]])</f>
        <v/>
      </c>
      <c r="J1136" s="139"/>
    </row>
    <row r="1137" spans="2:10" s="55" customFormat="1" ht="17.149999999999999" customHeight="1" x14ac:dyDescent="0.25">
      <c r="B1137" s="89">
        <v>1123</v>
      </c>
      <c r="C1137" s="137"/>
      <c r="D1137" s="138" t="s">
        <v>494</v>
      </c>
      <c r="E1137" s="138" t="s">
        <v>494</v>
      </c>
      <c r="F1137" s="139"/>
      <c r="G1137" s="138"/>
      <c r="H1137" s="140" t="s">
        <v>494</v>
      </c>
      <c r="I1137" s="284" t="str">
        <f>UPPER(Tableau1[[#This Row],[Lieu Naiss]])</f>
        <v/>
      </c>
      <c r="J1137" s="139"/>
    </row>
    <row r="1138" spans="2:10" s="55" customFormat="1" ht="17.149999999999999" customHeight="1" x14ac:dyDescent="0.25">
      <c r="B1138" s="89">
        <v>1124</v>
      </c>
      <c r="C1138" s="137"/>
      <c r="D1138" s="138" t="s">
        <v>494</v>
      </c>
      <c r="E1138" s="138" t="s">
        <v>494</v>
      </c>
      <c r="F1138" s="139"/>
      <c r="G1138" s="138"/>
      <c r="H1138" s="140" t="s">
        <v>494</v>
      </c>
      <c r="I1138" s="284" t="str">
        <f>UPPER(Tableau1[[#This Row],[Lieu Naiss]])</f>
        <v/>
      </c>
      <c r="J1138" s="139"/>
    </row>
    <row r="1139" spans="2:10" s="55" customFormat="1" ht="17.149999999999999" customHeight="1" x14ac:dyDescent="0.25">
      <c r="B1139" s="89">
        <v>1125</v>
      </c>
      <c r="C1139" s="137"/>
      <c r="D1139" s="138" t="s">
        <v>494</v>
      </c>
      <c r="E1139" s="138" t="s">
        <v>494</v>
      </c>
      <c r="F1139" s="139"/>
      <c r="G1139" s="138"/>
      <c r="H1139" s="140" t="s">
        <v>494</v>
      </c>
      <c r="I1139" s="284" t="str">
        <f>UPPER(Tableau1[[#This Row],[Lieu Naiss]])</f>
        <v/>
      </c>
      <c r="J1139" s="139"/>
    </row>
    <row r="1140" spans="2:10" s="55" customFormat="1" ht="17.149999999999999" customHeight="1" x14ac:dyDescent="0.25">
      <c r="B1140" s="89">
        <v>1126</v>
      </c>
      <c r="C1140" s="137"/>
      <c r="D1140" s="138" t="s">
        <v>494</v>
      </c>
      <c r="E1140" s="138" t="s">
        <v>494</v>
      </c>
      <c r="F1140" s="139"/>
      <c r="G1140" s="138"/>
      <c r="H1140" s="140" t="s">
        <v>494</v>
      </c>
      <c r="I1140" s="284" t="str">
        <f>UPPER(Tableau1[[#This Row],[Lieu Naiss]])</f>
        <v/>
      </c>
      <c r="J1140" s="139"/>
    </row>
    <row r="1141" spans="2:10" s="55" customFormat="1" ht="17.149999999999999" customHeight="1" x14ac:dyDescent="0.25">
      <c r="B1141" s="89">
        <v>1127</v>
      </c>
      <c r="C1141" s="137"/>
      <c r="D1141" s="138" t="s">
        <v>494</v>
      </c>
      <c r="E1141" s="138" t="s">
        <v>494</v>
      </c>
      <c r="F1141" s="139"/>
      <c r="G1141" s="138"/>
      <c r="H1141" s="140" t="s">
        <v>494</v>
      </c>
      <c r="I1141" s="284" t="str">
        <f>UPPER(Tableau1[[#This Row],[Lieu Naiss]])</f>
        <v/>
      </c>
      <c r="J1141" s="139"/>
    </row>
    <row r="1142" spans="2:10" s="55" customFormat="1" ht="17.149999999999999" customHeight="1" x14ac:dyDescent="0.25">
      <c r="B1142" s="89">
        <v>1128</v>
      </c>
      <c r="C1142" s="137"/>
      <c r="D1142" s="138" t="s">
        <v>494</v>
      </c>
      <c r="E1142" s="138" t="s">
        <v>494</v>
      </c>
      <c r="F1142" s="139"/>
      <c r="G1142" s="138"/>
      <c r="H1142" s="140" t="s">
        <v>494</v>
      </c>
      <c r="I1142" s="284" t="str">
        <f>UPPER(Tableau1[[#This Row],[Lieu Naiss]])</f>
        <v/>
      </c>
      <c r="J1142" s="139"/>
    </row>
    <row r="1143" spans="2:10" s="55" customFormat="1" ht="17.149999999999999" customHeight="1" x14ac:dyDescent="0.25">
      <c r="B1143" s="89">
        <v>1129</v>
      </c>
      <c r="C1143" s="137"/>
      <c r="D1143" s="138" t="s">
        <v>494</v>
      </c>
      <c r="E1143" s="138" t="s">
        <v>494</v>
      </c>
      <c r="F1143" s="139"/>
      <c r="G1143" s="138"/>
      <c r="H1143" s="140" t="s">
        <v>494</v>
      </c>
      <c r="I1143" s="284" t="str">
        <f>UPPER(Tableau1[[#This Row],[Lieu Naiss]])</f>
        <v/>
      </c>
      <c r="J1143" s="139"/>
    </row>
    <row r="1144" spans="2:10" s="55" customFormat="1" ht="17.149999999999999" customHeight="1" x14ac:dyDescent="0.25">
      <c r="B1144" s="89">
        <v>1130</v>
      </c>
      <c r="C1144" s="137"/>
      <c r="D1144" s="138" t="s">
        <v>494</v>
      </c>
      <c r="E1144" s="138" t="s">
        <v>494</v>
      </c>
      <c r="F1144" s="139"/>
      <c r="G1144" s="138"/>
      <c r="H1144" s="140" t="s">
        <v>494</v>
      </c>
      <c r="I1144" s="284" t="str">
        <f>UPPER(Tableau1[[#This Row],[Lieu Naiss]])</f>
        <v/>
      </c>
      <c r="J1144" s="139"/>
    </row>
    <row r="1145" spans="2:10" s="55" customFormat="1" ht="17.149999999999999" customHeight="1" x14ac:dyDescent="0.25">
      <c r="B1145" s="89">
        <v>1131</v>
      </c>
      <c r="C1145" s="137"/>
      <c r="D1145" s="138" t="s">
        <v>494</v>
      </c>
      <c r="E1145" s="138" t="s">
        <v>494</v>
      </c>
      <c r="F1145" s="139"/>
      <c r="G1145" s="138"/>
      <c r="H1145" s="140" t="s">
        <v>494</v>
      </c>
      <c r="I1145" s="284" t="str">
        <f>UPPER(Tableau1[[#This Row],[Lieu Naiss]])</f>
        <v/>
      </c>
      <c r="J1145" s="139"/>
    </row>
    <row r="1146" spans="2:10" s="55" customFormat="1" ht="17.149999999999999" customHeight="1" x14ac:dyDescent="0.25">
      <c r="B1146" s="89">
        <v>1132</v>
      </c>
      <c r="C1146" s="137"/>
      <c r="D1146" s="138" t="s">
        <v>494</v>
      </c>
      <c r="E1146" s="138" t="s">
        <v>494</v>
      </c>
      <c r="F1146" s="139"/>
      <c r="G1146" s="138"/>
      <c r="H1146" s="140" t="s">
        <v>494</v>
      </c>
      <c r="I1146" s="284" t="str">
        <f>UPPER(Tableau1[[#This Row],[Lieu Naiss]])</f>
        <v/>
      </c>
      <c r="J1146" s="139"/>
    </row>
    <row r="1147" spans="2:10" s="55" customFormat="1" ht="17.149999999999999" customHeight="1" x14ac:dyDescent="0.25">
      <c r="B1147" s="89">
        <v>1133</v>
      </c>
      <c r="C1147" s="137"/>
      <c r="D1147" s="138" t="s">
        <v>494</v>
      </c>
      <c r="E1147" s="138" t="s">
        <v>494</v>
      </c>
      <c r="F1147" s="139"/>
      <c r="G1147" s="138"/>
      <c r="H1147" s="140" t="s">
        <v>494</v>
      </c>
      <c r="I1147" s="284" t="str">
        <f>UPPER(Tableau1[[#This Row],[Lieu Naiss]])</f>
        <v/>
      </c>
      <c r="J1147" s="139"/>
    </row>
    <row r="1148" spans="2:10" s="55" customFormat="1" ht="17.149999999999999" customHeight="1" x14ac:dyDescent="0.25">
      <c r="B1148" s="89">
        <v>1134</v>
      </c>
      <c r="C1148" s="137"/>
      <c r="D1148" s="138" t="s">
        <v>494</v>
      </c>
      <c r="E1148" s="138" t="s">
        <v>494</v>
      </c>
      <c r="F1148" s="139"/>
      <c r="G1148" s="138"/>
      <c r="H1148" s="140" t="s">
        <v>494</v>
      </c>
      <c r="I1148" s="284" t="str">
        <f>UPPER(Tableau1[[#This Row],[Lieu Naiss]])</f>
        <v/>
      </c>
      <c r="J1148" s="139"/>
    </row>
    <row r="1149" spans="2:10" s="55" customFormat="1" ht="17.149999999999999" customHeight="1" x14ac:dyDescent="0.25">
      <c r="B1149" s="89">
        <v>1135</v>
      </c>
      <c r="C1149" s="137"/>
      <c r="D1149" s="138" t="s">
        <v>494</v>
      </c>
      <c r="E1149" s="138" t="s">
        <v>494</v>
      </c>
      <c r="F1149" s="139"/>
      <c r="G1149" s="138"/>
      <c r="H1149" s="140" t="s">
        <v>494</v>
      </c>
      <c r="I1149" s="284" t="str">
        <f>UPPER(Tableau1[[#This Row],[Lieu Naiss]])</f>
        <v/>
      </c>
      <c r="J1149" s="139"/>
    </row>
    <row r="1150" spans="2:10" s="55" customFormat="1" ht="17.149999999999999" customHeight="1" x14ac:dyDescent="0.25">
      <c r="B1150" s="89">
        <v>1136</v>
      </c>
      <c r="C1150" s="137"/>
      <c r="D1150" s="138" t="s">
        <v>494</v>
      </c>
      <c r="E1150" s="138" t="s">
        <v>494</v>
      </c>
      <c r="F1150" s="139"/>
      <c r="G1150" s="138"/>
      <c r="H1150" s="140" t="s">
        <v>494</v>
      </c>
      <c r="I1150" s="284" t="str">
        <f>UPPER(Tableau1[[#This Row],[Lieu Naiss]])</f>
        <v/>
      </c>
      <c r="J1150" s="139"/>
    </row>
    <row r="1151" spans="2:10" s="55" customFormat="1" ht="17.149999999999999" customHeight="1" x14ac:dyDescent="0.25">
      <c r="B1151" s="89">
        <v>1137</v>
      </c>
      <c r="C1151" s="137"/>
      <c r="D1151" s="138" t="s">
        <v>494</v>
      </c>
      <c r="E1151" s="138" t="s">
        <v>494</v>
      </c>
      <c r="F1151" s="139"/>
      <c r="G1151" s="138"/>
      <c r="H1151" s="140" t="s">
        <v>494</v>
      </c>
      <c r="I1151" s="284" t="str">
        <f>UPPER(Tableau1[[#This Row],[Lieu Naiss]])</f>
        <v/>
      </c>
      <c r="J1151" s="139"/>
    </row>
    <row r="1152" spans="2:10" s="55" customFormat="1" ht="17.149999999999999" customHeight="1" x14ac:dyDescent="0.25">
      <c r="B1152" s="89">
        <v>1138</v>
      </c>
      <c r="C1152" s="137"/>
      <c r="D1152" s="138" t="s">
        <v>494</v>
      </c>
      <c r="E1152" s="138" t="s">
        <v>494</v>
      </c>
      <c r="F1152" s="139"/>
      <c r="G1152" s="138"/>
      <c r="H1152" s="140" t="s">
        <v>494</v>
      </c>
      <c r="I1152" s="284" t="str">
        <f>UPPER(Tableau1[[#This Row],[Lieu Naiss]])</f>
        <v/>
      </c>
      <c r="J1152" s="139"/>
    </row>
    <row r="1153" spans="2:10" s="55" customFormat="1" ht="17.149999999999999" customHeight="1" x14ac:dyDescent="0.25">
      <c r="B1153" s="89">
        <v>1139</v>
      </c>
      <c r="C1153" s="137"/>
      <c r="D1153" s="138" t="s">
        <v>494</v>
      </c>
      <c r="E1153" s="138" t="s">
        <v>494</v>
      </c>
      <c r="F1153" s="139"/>
      <c r="G1153" s="138"/>
      <c r="H1153" s="140" t="s">
        <v>494</v>
      </c>
      <c r="I1153" s="284" t="str">
        <f>UPPER(Tableau1[[#This Row],[Lieu Naiss]])</f>
        <v/>
      </c>
      <c r="J1153" s="139"/>
    </row>
    <row r="1154" spans="2:10" s="55" customFormat="1" ht="17.149999999999999" customHeight="1" x14ac:dyDescent="0.25">
      <c r="B1154" s="89">
        <v>1140</v>
      </c>
      <c r="C1154" s="137"/>
      <c r="D1154" s="138" t="s">
        <v>494</v>
      </c>
      <c r="E1154" s="138" t="s">
        <v>494</v>
      </c>
      <c r="F1154" s="139"/>
      <c r="G1154" s="138"/>
      <c r="H1154" s="140" t="s">
        <v>494</v>
      </c>
      <c r="I1154" s="284" t="str">
        <f>UPPER(Tableau1[[#This Row],[Lieu Naiss]])</f>
        <v/>
      </c>
      <c r="J1154" s="139"/>
    </row>
    <row r="1155" spans="2:10" s="55" customFormat="1" ht="17.149999999999999" customHeight="1" x14ac:dyDescent="0.25">
      <c r="B1155" s="89">
        <v>1141</v>
      </c>
      <c r="C1155" s="137"/>
      <c r="D1155" s="138" t="s">
        <v>494</v>
      </c>
      <c r="E1155" s="138" t="s">
        <v>494</v>
      </c>
      <c r="F1155" s="139"/>
      <c r="G1155" s="138"/>
      <c r="H1155" s="140" t="s">
        <v>494</v>
      </c>
      <c r="I1155" s="284" t="str">
        <f>UPPER(Tableau1[[#This Row],[Lieu Naiss]])</f>
        <v/>
      </c>
      <c r="J1155" s="139"/>
    </row>
    <row r="1156" spans="2:10" s="55" customFormat="1" ht="17.149999999999999" customHeight="1" x14ac:dyDescent="0.25">
      <c r="B1156" s="89">
        <v>1142</v>
      </c>
      <c r="C1156" s="137"/>
      <c r="D1156" s="138" t="s">
        <v>494</v>
      </c>
      <c r="E1156" s="138" t="s">
        <v>494</v>
      </c>
      <c r="F1156" s="139"/>
      <c r="G1156" s="138"/>
      <c r="H1156" s="140" t="s">
        <v>494</v>
      </c>
      <c r="I1156" s="284" t="str">
        <f>UPPER(Tableau1[[#This Row],[Lieu Naiss]])</f>
        <v/>
      </c>
      <c r="J1156" s="139"/>
    </row>
    <row r="1157" spans="2:10" s="55" customFormat="1" ht="17.149999999999999" customHeight="1" x14ac:dyDescent="0.25">
      <c r="B1157" s="89">
        <v>1143</v>
      </c>
      <c r="C1157" s="137"/>
      <c r="D1157" s="138" t="s">
        <v>494</v>
      </c>
      <c r="E1157" s="138" t="s">
        <v>494</v>
      </c>
      <c r="F1157" s="139"/>
      <c r="G1157" s="138"/>
      <c r="H1157" s="140" t="s">
        <v>494</v>
      </c>
      <c r="I1157" s="284" t="str">
        <f>UPPER(Tableau1[[#This Row],[Lieu Naiss]])</f>
        <v/>
      </c>
      <c r="J1157" s="139"/>
    </row>
    <row r="1158" spans="2:10" s="55" customFormat="1" ht="17.149999999999999" customHeight="1" x14ac:dyDescent="0.25">
      <c r="B1158" s="89">
        <v>1144</v>
      </c>
      <c r="C1158" s="137"/>
      <c r="D1158" s="138" t="s">
        <v>494</v>
      </c>
      <c r="E1158" s="138" t="s">
        <v>494</v>
      </c>
      <c r="F1158" s="139"/>
      <c r="G1158" s="138"/>
      <c r="H1158" s="140" t="s">
        <v>494</v>
      </c>
      <c r="I1158" s="284" t="str">
        <f>UPPER(Tableau1[[#This Row],[Lieu Naiss]])</f>
        <v/>
      </c>
      <c r="J1158" s="139"/>
    </row>
    <row r="1159" spans="2:10" s="55" customFormat="1" ht="17.149999999999999" customHeight="1" x14ac:dyDescent="0.25">
      <c r="B1159" s="89">
        <v>1145</v>
      </c>
      <c r="C1159" s="137"/>
      <c r="D1159" s="138" t="s">
        <v>494</v>
      </c>
      <c r="E1159" s="138" t="s">
        <v>494</v>
      </c>
      <c r="F1159" s="139"/>
      <c r="G1159" s="138"/>
      <c r="H1159" s="140" t="s">
        <v>494</v>
      </c>
      <c r="I1159" s="284" t="str">
        <f>UPPER(Tableau1[[#This Row],[Lieu Naiss]])</f>
        <v/>
      </c>
      <c r="J1159" s="139"/>
    </row>
    <row r="1160" spans="2:10" s="55" customFormat="1" ht="17.149999999999999" customHeight="1" x14ac:dyDescent="0.25">
      <c r="B1160" s="89">
        <v>1146</v>
      </c>
      <c r="C1160" s="137"/>
      <c r="D1160" s="138" t="s">
        <v>494</v>
      </c>
      <c r="E1160" s="138" t="s">
        <v>494</v>
      </c>
      <c r="F1160" s="139"/>
      <c r="G1160" s="138"/>
      <c r="H1160" s="140" t="s">
        <v>494</v>
      </c>
      <c r="I1160" s="284" t="str">
        <f>UPPER(Tableau1[[#This Row],[Lieu Naiss]])</f>
        <v/>
      </c>
      <c r="J1160" s="139"/>
    </row>
    <row r="1161" spans="2:10" s="55" customFormat="1" ht="17.149999999999999" customHeight="1" x14ac:dyDescent="0.25">
      <c r="B1161" s="89">
        <v>1147</v>
      </c>
      <c r="C1161" s="137"/>
      <c r="D1161" s="138" t="s">
        <v>494</v>
      </c>
      <c r="E1161" s="138" t="s">
        <v>494</v>
      </c>
      <c r="F1161" s="139"/>
      <c r="G1161" s="138"/>
      <c r="H1161" s="140" t="s">
        <v>494</v>
      </c>
      <c r="I1161" s="284" t="str">
        <f>UPPER(Tableau1[[#This Row],[Lieu Naiss]])</f>
        <v/>
      </c>
      <c r="J1161" s="139"/>
    </row>
    <row r="1162" spans="2:10" s="55" customFormat="1" ht="17.149999999999999" customHeight="1" x14ac:dyDescent="0.25">
      <c r="B1162" s="89">
        <v>1148</v>
      </c>
      <c r="C1162" s="137"/>
      <c r="D1162" s="138" t="s">
        <v>494</v>
      </c>
      <c r="E1162" s="138" t="s">
        <v>494</v>
      </c>
      <c r="F1162" s="139"/>
      <c r="G1162" s="138"/>
      <c r="H1162" s="140" t="s">
        <v>494</v>
      </c>
      <c r="I1162" s="284" t="str">
        <f>UPPER(Tableau1[[#This Row],[Lieu Naiss]])</f>
        <v/>
      </c>
      <c r="J1162" s="139"/>
    </row>
    <row r="1163" spans="2:10" s="55" customFormat="1" ht="17.149999999999999" customHeight="1" x14ac:dyDescent="0.25">
      <c r="B1163" s="89">
        <v>1149</v>
      </c>
      <c r="C1163" s="137"/>
      <c r="D1163" s="138" t="s">
        <v>494</v>
      </c>
      <c r="E1163" s="138" t="s">
        <v>494</v>
      </c>
      <c r="F1163" s="139"/>
      <c r="G1163" s="138"/>
      <c r="H1163" s="140" t="s">
        <v>494</v>
      </c>
      <c r="I1163" s="284" t="str">
        <f>UPPER(Tableau1[[#This Row],[Lieu Naiss]])</f>
        <v/>
      </c>
      <c r="J1163" s="139"/>
    </row>
    <row r="1164" spans="2:10" s="55" customFormat="1" ht="17.149999999999999" customHeight="1" x14ac:dyDescent="0.25">
      <c r="B1164" s="89">
        <v>1150</v>
      </c>
      <c r="C1164" s="137"/>
      <c r="D1164" s="138" t="s">
        <v>494</v>
      </c>
      <c r="E1164" s="138" t="s">
        <v>494</v>
      </c>
      <c r="F1164" s="139"/>
      <c r="G1164" s="138"/>
      <c r="H1164" s="140" t="s">
        <v>494</v>
      </c>
      <c r="I1164" s="284" t="str">
        <f>UPPER(Tableau1[[#This Row],[Lieu Naiss]])</f>
        <v/>
      </c>
      <c r="J1164" s="139"/>
    </row>
    <row r="1165" spans="2:10" s="55" customFormat="1" ht="17.149999999999999" customHeight="1" x14ac:dyDescent="0.25">
      <c r="B1165" s="89">
        <v>1151</v>
      </c>
      <c r="C1165" s="137"/>
      <c r="D1165" s="138" t="s">
        <v>494</v>
      </c>
      <c r="E1165" s="138" t="s">
        <v>494</v>
      </c>
      <c r="F1165" s="139"/>
      <c r="G1165" s="138"/>
      <c r="H1165" s="140" t="s">
        <v>494</v>
      </c>
      <c r="I1165" s="284" t="str">
        <f>UPPER(Tableau1[[#This Row],[Lieu Naiss]])</f>
        <v/>
      </c>
      <c r="J1165" s="139"/>
    </row>
    <row r="1166" spans="2:10" s="55" customFormat="1" ht="17.149999999999999" customHeight="1" x14ac:dyDescent="0.25">
      <c r="B1166" s="89">
        <v>1152</v>
      </c>
      <c r="C1166" s="137"/>
      <c r="D1166" s="138" t="s">
        <v>494</v>
      </c>
      <c r="E1166" s="138" t="s">
        <v>494</v>
      </c>
      <c r="F1166" s="139"/>
      <c r="G1166" s="138"/>
      <c r="H1166" s="140" t="s">
        <v>494</v>
      </c>
      <c r="I1166" s="284" t="str">
        <f>UPPER(Tableau1[[#This Row],[Lieu Naiss]])</f>
        <v/>
      </c>
      <c r="J1166" s="139"/>
    </row>
    <row r="1167" spans="2:10" s="55" customFormat="1" ht="17.149999999999999" customHeight="1" x14ac:dyDescent="0.25">
      <c r="B1167" s="89">
        <v>1153</v>
      </c>
      <c r="C1167" s="137"/>
      <c r="D1167" s="138" t="s">
        <v>494</v>
      </c>
      <c r="E1167" s="138" t="s">
        <v>494</v>
      </c>
      <c r="F1167" s="139"/>
      <c r="G1167" s="138"/>
      <c r="H1167" s="140" t="s">
        <v>494</v>
      </c>
      <c r="I1167" s="284" t="str">
        <f>UPPER(Tableau1[[#This Row],[Lieu Naiss]])</f>
        <v/>
      </c>
      <c r="J1167" s="139"/>
    </row>
    <row r="1168" spans="2:10" s="55" customFormat="1" ht="17.149999999999999" customHeight="1" x14ac:dyDescent="0.25">
      <c r="B1168" s="89">
        <v>1154</v>
      </c>
      <c r="C1168" s="137"/>
      <c r="D1168" s="138" t="s">
        <v>494</v>
      </c>
      <c r="E1168" s="138" t="s">
        <v>494</v>
      </c>
      <c r="F1168" s="139"/>
      <c r="G1168" s="138"/>
      <c r="H1168" s="140" t="s">
        <v>494</v>
      </c>
      <c r="I1168" s="284" t="str">
        <f>UPPER(Tableau1[[#This Row],[Lieu Naiss]])</f>
        <v/>
      </c>
      <c r="J1168" s="139"/>
    </row>
    <row r="1169" spans="2:10" s="55" customFormat="1" ht="17.149999999999999" customHeight="1" x14ac:dyDescent="0.25">
      <c r="B1169" s="89">
        <v>1155</v>
      </c>
      <c r="C1169" s="137"/>
      <c r="D1169" s="138" t="s">
        <v>494</v>
      </c>
      <c r="E1169" s="138" t="s">
        <v>494</v>
      </c>
      <c r="F1169" s="139"/>
      <c r="G1169" s="138"/>
      <c r="H1169" s="140" t="s">
        <v>494</v>
      </c>
      <c r="I1169" s="284" t="str">
        <f>UPPER(Tableau1[[#This Row],[Lieu Naiss]])</f>
        <v/>
      </c>
      <c r="J1169" s="139"/>
    </row>
    <row r="1170" spans="2:10" s="55" customFormat="1" ht="17.149999999999999" customHeight="1" x14ac:dyDescent="0.25">
      <c r="B1170" s="89">
        <v>1156</v>
      </c>
      <c r="C1170" s="137"/>
      <c r="D1170" s="138" t="s">
        <v>494</v>
      </c>
      <c r="E1170" s="138" t="s">
        <v>494</v>
      </c>
      <c r="F1170" s="139"/>
      <c r="G1170" s="138"/>
      <c r="H1170" s="140" t="s">
        <v>494</v>
      </c>
      <c r="I1170" s="284" t="str">
        <f>UPPER(Tableau1[[#This Row],[Lieu Naiss]])</f>
        <v/>
      </c>
      <c r="J1170" s="139"/>
    </row>
    <row r="1171" spans="2:10" s="55" customFormat="1" ht="17.149999999999999" customHeight="1" x14ac:dyDescent="0.25">
      <c r="B1171" s="89">
        <v>1157</v>
      </c>
      <c r="C1171" s="137"/>
      <c r="D1171" s="138" t="s">
        <v>494</v>
      </c>
      <c r="E1171" s="138" t="s">
        <v>494</v>
      </c>
      <c r="F1171" s="139"/>
      <c r="G1171" s="138"/>
      <c r="H1171" s="140" t="s">
        <v>494</v>
      </c>
      <c r="I1171" s="284" t="str">
        <f>UPPER(Tableau1[[#This Row],[Lieu Naiss]])</f>
        <v/>
      </c>
      <c r="J1171" s="139"/>
    </row>
    <row r="1172" spans="2:10" s="55" customFormat="1" ht="17.149999999999999" customHeight="1" x14ac:dyDescent="0.25">
      <c r="B1172" s="89">
        <v>1158</v>
      </c>
      <c r="C1172" s="137"/>
      <c r="D1172" s="138" t="s">
        <v>494</v>
      </c>
      <c r="E1172" s="138" t="s">
        <v>494</v>
      </c>
      <c r="F1172" s="139"/>
      <c r="G1172" s="138"/>
      <c r="H1172" s="140" t="s">
        <v>494</v>
      </c>
      <c r="I1172" s="284" t="str">
        <f>UPPER(Tableau1[[#This Row],[Lieu Naiss]])</f>
        <v/>
      </c>
      <c r="J1172" s="139"/>
    </row>
    <row r="1173" spans="2:10" s="55" customFormat="1" ht="17.149999999999999" customHeight="1" x14ac:dyDescent="0.25">
      <c r="B1173" s="89">
        <v>1159</v>
      </c>
      <c r="C1173" s="137"/>
      <c r="D1173" s="138" t="s">
        <v>494</v>
      </c>
      <c r="E1173" s="138" t="s">
        <v>494</v>
      </c>
      <c r="F1173" s="139"/>
      <c r="G1173" s="138"/>
      <c r="H1173" s="140" t="s">
        <v>494</v>
      </c>
      <c r="I1173" s="284" t="str">
        <f>UPPER(Tableau1[[#This Row],[Lieu Naiss]])</f>
        <v/>
      </c>
      <c r="J1173" s="139"/>
    </row>
    <row r="1174" spans="2:10" s="55" customFormat="1" ht="17.149999999999999" customHeight="1" x14ac:dyDescent="0.25">
      <c r="B1174" s="89">
        <v>1160</v>
      </c>
      <c r="C1174" s="137"/>
      <c r="D1174" s="138" t="s">
        <v>494</v>
      </c>
      <c r="E1174" s="138" t="s">
        <v>494</v>
      </c>
      <c r="F1174" s="139"/>
      <c r="G1174" s="138"/>
      <c r="H1174" s="140" t="s">
        <v>494</v>
      </c>
      <c r="I1174" s="284" t="str">
        <f>UPPER(Tableau1[[#This Row],[Lieu Naiss]])</f>
        <v/>
      </c>
      <c r="J1174" s="139"/>
    </row>
    <row r="1175" spans="2:10" s="55" customFormat="1" ht="17.149999999999999" customHeight="1" x14ac:dyDescent="0.25">
      <c r="B1175" s="89">
        <v>1161</v>
      </c>
      <c r="C1175" s="137"/>
      <c r="D1175" s="138" t="s">
        <v>494</v>
      </c>
      <c r="E1175" s="138" t="s">
        <v>494</v>
      </c>
      <c r="F1175" s="139"/>
      <c r="G1175" s="138"/>
      <c r="H1175" s="140" t="s">
        <v>494</v>
      </c>
      <c r="I1175" s="284" t="str">
        <f>UPPER(Tableau1[[#This Row],[Lieu Naiss]])</f>
        <v/>
      </c>
      <c r="J1175" s="139"/>
    </row>
    <row r="1176" spans="2:10" s="55" customFormat="1" ht="17.149999999999999" customHeight="1" x14ac:dyDescent="0.25">
      <c r="B1176" s="89">
        <v>1162</v>
      </c>
      <c r="C1176" s="137"/>
      <c r="D1176" s="138" t="s">
        <v>494</v>
      </c>
      <c r="E1176" s="138" t="s">
        <v>494</v>
      </c>
      <c r="F1176" s="139"/>
      <c r="G1176" s="138"/>
      <c r="H1176" s="140" t="s">
        <v>494</v>
      </c>
      <c r="I1176" s="284" t="str">
        <f>UPPER(Tableau1[[#This Row],[Lieu Naiss]])</f>
        <v/>
      </c>
      <c r="J1176" s="139"/>
    </row>
    <row r="1177" spans="2:10" s="55" customFormat="1" ht="17.149999999999999" customHeight="1" x14ac:dyDescent="0.25">
      <c r="B1177" s="89">
        <v>1163</v>
      </c>
      <c r="C1177" s="137"/>
      <c r="D1177" s="138" t="s">
        <v>494</v>
      </c>
      <c r="E1177" s="138" t="s">
        <v>494</v>
      </c>
      <c r="F1177" s="139"/>
      <c r="G1177" s="138"/>
      <c r="H1177" s="140" t="s">
        <v>494</v>
      </c>
      <c r="I1177" s="284" t="str">
        <f>UPPER(Tableau1[[#This Row],[Lieu Naiss]])</f>
        <v/>
      </c>
      <c r="J1177" s="139"/>
    </row>
    <row r="1178" spans="2:10" s="55" customFormat="1" ht="17.149999999999999" customHeight="1" x14ac:dyDescent="0.25">
      <c r="B1178" s="89">
        <v>1164</v>
      </c>
      <c r="C1178" s="137"/>
      <c r="D1178" s="138" t="s">
        <v>494</v>
      </c>
      <c r="E1178" s="138" t="s">
        <v>494</v>
      </c>
      <c r="F1178" s="139"/>
      <c r="G1178" s="138"/>
      <c r="H1178" s="140" t="s">
        <v>494</v>
      </c>
      <c r="I1178" s="284" t="str">
        <f>UPPER(Tableau1[[#This Row],[Lieu Naiss]])</f>
        <v/>
      </c>
      <c r="J1178" s="139"/>
    </row>
    <row r="1179" spans="2:10" s="55" customFormat="1" ht="17.149999999999999" customHeight="1" x14ac:dyDescent="0.25">
      <c r="B1179" s="89">
        <v>1165</v>
      </c>
      <c r="C1179" s="137"/>
      <c r="D1179" s="138" t="s">
        <v>494</v>
      </c>
      <c r="E1179" s="138" t="s">
        <v>494</v>
      </c>
      <c r="F1179" s="139"/>
      <c r="G1179" s="138"/>
      <c r="H1179" s="140" t="s">
        <v>494</v>
      </c>
      <c r="I1179" s="284" t="str">
        <f>UPPER(Tableau1[[#This Row],[Lieu Naiss]])</f>
        <v/>
      </c>
      <c r="J1179" s="139"/>
    </row>
    <row r="1180" spans="2:10" s="55" customFormat="1" ht="17.149999999999999" customHeight="1" x14ac:dyDescent="0.25">
      <c r="B1180" s="89">
        <v>1166</v>
      </c>
      <c r="C1180" s="137"/>
      <c r="D1180" s="138" t="s">
        <v>494</v>
      </c>
      <c r="E1180" s="138" t="s">
        <v>494</v>
      </c>
      <c r="F1180" s="139"/>
      <c r="G1180" s="138"/>
      <c r="H1180" s="140" t="s">
        <v>494</v>
      </c>
      <c r="I1180" s="284" t="str">
        <f>UPPER(Tableau1[[#This Row],[Lieu Naiss]])</f>
        <v/>
      </c>
      <c r="J1180" s="139"/>
    </row>
    <row r="1181" spans="2:10" s="55" customFormat="1" ht="17.149999999999999" customHeight="1" x14ac:dyDescent="0.25">
      <c r="B1181" s="89">
        <v>1167</v>
      </c>
      <c r="C1181" s="137"/>
      <c r="D1181" s="138" t="s">
        <v>494</v>
      </c>
      <c r="E1181" s="138" t="s">
        <v>494</v>
      </c>
      <c r="F1181" s="139"/>
      <c r="G1181" s="138"/>
      <c r="H1181" s="140" t="s">
        <v>494</v>
      </c>
      <c r="I1181" s="284" t="str">
        <f>UPPER(Tableau1[[#This Row],[Lieu Naiss]])</f>
        <v/>
      </c>
      <c r="J1181" s="139"/>
    </row>
    <row r="1182" spans="2:10" s="55" customFormat="1" ht="17.149999999999999" customHeight="1" x14ac:dyDescent="0.25">
      <c r="B1182" s="89">
        <v>1168</v>
      </c>
      <c r="C1182" s="137"/>
      <c r="D1182" s="138" t="s">
        <v>494</v>
      </c>
      <c r="E1182" s="138" t="s">
        <v>494</v>
      </c>
      <c r="F1182" s="139"/>
      <c r="G1182" s="138"/>
      <c r="H1182" s="140" t="s">
        <v>494</v>
      </c>
      <c r="I1182" s="284" t="str">
        <f>UPPER(Tableau1[[#This Row],[Lieu Naiss]])</f>
        <v/>
      </c>
      <c r="J1182" s="139"/>
    </row>
    <row r="1183" spans="2:10" s="55" customFormat="1" ht="17.149999999999999" customHeight="1" x14ac:dyDescent="0.25">
      <c r="B1183" s="89">
        <v>1169</v>
      </c>
      <c r="C1183" s="137"/>
      <c r="D1183" s="138" t="s">
        <v>494</v>
      </c>
      <c r="E1183" s="138" t="s">
        <v>494</v>
      </c>
      <c r="F1183" s="139"/>
      <c r="G1183" s="138"/>
      <c r="H1183" s="140" t="s">
        <v>494</v>
      </c>
      <c r="I1183" s="284" t="str">
        <f>UPPER(Tableau1[[#This Row],[Lieu Naiss]])</f>
        <v/>
      </c>
      <c r="J1183" s="139"/>
    </row>
    <row r="1184" spans="2:10" s="55" customFormat="1" ht="17.149999999999999" customHeight="1" x14ac:dyDescent="0.25">
      <c r="B1184" s="89">
        <v>1170</v>
      </c>
      <c r="C1184" s="137"/>
      <c r="D1184" s="138" t="s">
        <v>494</v>
      </c>
      <c r="E1184" s="138" t="s">
        <v>494</v>
      </c>
      <c r="F1184" s="139"/>
      <c r="G1184" s="138"/>
      <c r="H1184" s="140" t="s">
        <v>494</v>
      </c>
      <c r="I1184" s="284" t="str">
        <f>UPPER(Tableau1[[#This Row],[Lieu Naiss]])</f>
        <v/>
      </c>
      <c r="J1184" s="139"/>
    </row>
    <row r="1185" spans="2:10" s="55" customFormat="1" ht="17.149999999999999" customHeight="1" x14ac:dyDescent="0.25">
      <c r="B1185" s="89">
        <v>1171</v>
      </c>
      <c r="C1185" s="137"/>
      <c r="D1185" s="138" t="s">
        <v>494</v>
      </c>
      <c r="E1185" s="138" t="s">
        <v>494</v>
      </c>
      <c r="F1185" s="139"/>
      <c r="G1185" s="138"/>
      <c r="H1185" s="140" t="s">
        <v>494</v>
      </c>
      <c r="I1185" s="284" t="str">
        <f>UPPER(Tableau1[[#This Row],[Lieu Naiss]])</f>
        <v/>
      </c>
      <c r="J1185" s="139"/>
    </row>
    <row r="1186" spans="2:10" s="55" customFormat="1" ht="17.149999999999999" customHeight="1" x14ac:dyDescent="0.25">
      <c r="B1186" s="89">
        <v>1172</v>
      </c>
      <c r="C1186" s="137"/>
      <c r="D1186" s="138" t="s">
        <v>494</v>
      </c>
      <c r="E1186" s="138" t="s">
        <v>494</v>
      </c>
      <c r="F1186" s="139"/>
      <c r="G1186" s="138"/>
      <c r="H1186" s="140" t="s">
        <v>494</v>
      </c>
      <c r="I1186" s="284" t="str">
        <f>UPPER(Tableau1[[#This Row],[Lieu Naiss]])</f>
        <v/>
      </c>
      <c r="J1186" s="139"/>
    </row>
    <row r="1187" spans="2:10" s="55" customFormat="1" ht="17.149999999999999" customHeight="1" x14ac:dyDescent="0.25">
      <c r="B1187" s="89">
        <v>1173</v>
      </c>
      <c r="C1187" s="137"/>
      <c r="D1187" s="138" t="s">
        <v>494</v>
      </c>
      <c r="E1187" s="138" t="s">
        <v>494</v>
      </c>
      <c r="F1187" s="139"/>
      <c r="G1187" s="138"/>
      <c r="H1187" s="140" t="s">
        <v>494</v>
      </c>
      <c r="I1187" s="284" t="str">
        <f>UPPER(Tableau1[[#This Row],[Lieu Naiss]])</f>
        <v/>
      </c>
      <c r="J1187" s="139"/>
    </row>
    <row r="1188" spans="2:10" s="55" customFormat="1" ht="17.149999999999999" customHeight="1" x14ac:dyDescent="0.25">
      <c r="B1188" s="89">
        <v>1174</v>
      </c>
      <c r="C1188" s="137"/>
      <c r="D1188" s="138" t="s">
        <v>494</v>
      </c>
      <c r="E1188" s="138" t="s">
        <v>494</v>
      </c>
      <c r="F1188" s="139"/>
      <c r="G1188" s="138"/>
      <c r="H1188" s="140" t="s">
        <v>494</v>
      </c>
      <c r="I1188" s="284" t="str">
        <f>UPPER(Tableau1[[#This Row],[Lieu Naiss]])</f>
        <v/>
      </c>
      <c r="J1188" s="139"/>
    </row>
    <row r="1189" spans="2:10" s="55" customFormat="1" ht="17.149999999999999" customHeight="1" x14ac:dyDescent="0.25">
      <c r="B1189" s="89">
        <v>1175</v>
      </c>
      <c r="C1189" s="137"/>
      <c r="D1189" s="138" t="s">
        <v>494</v>
      </c>
      <c r="E1189" s="138" t="s">
        <v>494</v>
      </c>
      <c r="F1189" s="139"/>
      <c r="G1189" s="138"/>
      <c r="H1189" s="140" t="s">
        <v>494</v>
      </c>
      <c r="I1189" s="284" t="str">
        <f>UPPER(Tableau1[[#This Row],[Lieu Naiss]])</f>
        <v/>
      </c>
      <c r="J1189" s="139"/>
    </row>
    <row r="1190" spans="2:10" s="55" customFormat="1" ht="17.149999999999999" customHeight="1" x14ac:dyDescent="0.25">
      <c r="B1190" s="89">
        <v>1176</v>
      </c>
      <c r="C1190" s="137"/>
      <c r="D1190" s="138" t="s">
        <v>494</v>
      </c>
      <c r="E1190" s="138" t="s">
        <v>494</v>
      </c>
      <c r="F1190" s="139"/>
      <c r="G1190" s="138"/>
      <c r="H1190" s="140" t="s">
        <v>494</v>
      </c>
      <c r="I1190" s="284" t="str">
        <f>UPPER(Tableau1[[#This Row],[Lieu Naiss]])</f>
        <v/>
      </c>
      <c r="J1190" s="139"/>
    </row>
    <row r="1191" spans="2:10" s="55" customFormat="1" ht="17.149999999999999" customHeight="1" x14ac:dyDescent="0.25">
      <c r="B1191" s="89">
        <v>1177</v>
      </c>
      <c r="C1191" s="137"/>
      <c r="D1191" s="138" t="s">
        <v>494</v>
      </c>
      <c r="E1191" s="138" t="s">
        <v>494</v>
      </c>
      <c r="F1191" s="139"/>
      <c r="G1191" s="138"/>
      <c r="H1191" s="140" t="s">
        <v>494</v>
      </c>
      <c r="I1191" s="284" t="str">
        <f>UPPER(Tableau1[[#This Row],[Lieu Naiss]])</f>
        <v/>
      </c>
      <c r="J1191" s="139"/>
    </row>
    <row r="1192" spans="2:10" s="55" customFormat="1" ht="17.149999999999999" customHeight="1" x14ac:dyDescent="0.25">
      <c r="B1192" s="89">
        <v>1178</v>
      </c>
      <c r="C1192" s="137"/>
      <c r="D1192" s="138" t="s">
        <v>494</v>
      </c>
      <c r="E1192" s="138" t="s">
        <v>494</v>
      </c>
      <c r="F1192" s="139"/>
      <c r="G1192" s="138"/>
      <c r="H1192" s="140" t="s">
        <v>494</v>
      </c>
      <c r="I1192" s="284" t="str">
        <f>UPPER(Tableau1[[#This Row],[Lieu Naiss]])</f>
        <v/>
      </c>
      <c r="J1192" s="139"/>
    </row>
    <row r="1193" spans="2:10" s="55" customFormat="1" ht="17.149999999999999" customHeight="1" x14ac:dyDescent="0.25">
      <c r="B1193" s="89">
        <v>1179</v>
      </c>
      <c r="C1193" s="137"/>
      <c r="D1193" s="138" t="s">
        <v>494</v>
      </c>
      <c r="E1193" s="138" t="s">
        <v>494</v>
      </c>
      <c r="F1193" s="139"/>
      <c r="G1193" s="138"/>
      <c r="H1193" s="140" t="s">
        <v>494</v>
      </c>
      <c r="I1193" s="284" t="str">
        <f>UPPER(Tableau1[[#This Row],[Lieu Naiss]])</f>
        <v/>
      </c>
      <c r="J1193" s="139"/>
    </row>
    <row r="1194" spans="2:10" s="55" customFormat="1" ht="17.149999999999999" customHeight="1" x14ac:dyDescent="0.25">
      <c r="B1194" s="89">
        <v>1180</v>
      </c>
      <c r="C1194" s="137"/>
      <c r="D1194" s="138" t="s">
        <v>494</v>
      </c>
      <c r="E1194" s="138" t="s">
        <v>494</v>
      </c>
      <c r="F1194" s="139"/>
      <c r="G1194" s="138"/>
      <c r="H1194" s="140" t="s">
        <v>494</v>
      </c>
      <c r="I1194" s="284" t="str">
        <f>UPPER(Tableau1[[#This Row],[Lieu Naiss]])</f>
        <v/>
      </c>
      <c r="J1194" s="139"/>
    </row>
    <row r="1195" spans="2:10" s="55" customFormat="1" ht="17.149999999999999" customHeight="1" x14ac:dyDescent="0.25">
      <c r="B1195" s="89">
        <v>1181</v>
      </c>
      <c r="C1195" s="137"/>
      <c r="D1195" s="138" t="s">
        <v>494</v>
      </c>
      <c r="E1195" s="138" t="s">
        <v>494</v>
      </c>
      <c r="F1195" s="139"/>
      <c r="G1195" s="138"/>
      <c r="H1195" s="140" t="s">
        <v>494</v>
      </c>
      <c r="I1195" s="284" t="str">
        <f>UPPER(Tableau1[[#This Row],[Lieu Naiss]])</f>
        <v/>
      </c>
      <c r="J1195" s="139"/>
    </row>
    <row r="1196" spans="2:10" s="55" customFormat="1" ht="17.149999999999999" customHeight="1" x14ac:dyDescent="0.25">
      <c r="B1196" s="89">
        <v>1182</v>
      </c>
      <c r="C1196" s="137"/>
      <c r="D1196" s="138" t="s">
        <v>494</v>
      </c>
      <c r="E1196" s="138" t="s">
        <v>494</v>
      </c>
      <c r="F1196" s="139"/>
      <c r="G1196" s="138"/>
      <c r="H1196" s="140" t="s">
        <v>494</v>
      </c>
      <c r="I1196" s="284" t="str">
        <f>UPPER(Tableau1[[#This Row],[Lieu Naiss]])</f>
        <v/>
      </c>
      <c r="J1196" s="139"/>
    </row>
    <row r="1197" spans="2:10" s="55" customFormat="1" ht="17.149999999999999" customHeight="1" x14ac:dyDescent="0.25">
      <c r="B1197" s="89">
        <v>1183</v>
      </c>
      <c r="C1197" s="137"/>
      <c r="D1197" s="138" t="s">
        <v>494</v>
      </c>
      <c r="E1197" s="138" t="s">
        <v>494</v>
      </c>
      <c r="F1197" s="139"/>
      <c r="G1197" s="138"/>
      <c r="H1197" s="140" t="s">
        <v>494</v>
      </c>
      <c r="I1197" s="284" t="str">
        <f>UPPER(Tableau1[[#This Row],[Lieu Naiss]])</f>
        <v/>
      </c>
      <c r="J1197" s="139"/>
    </row>
    <row r="1198" spans="2:10" s="55" customFormat="1" ht="17.149999999999999" customHeight="1" x14ac:dyDescent="0.25">
      <c r="B1198" s="89">
        <v>1184</v>
      </c>
      <c r="C1198" s="137"/>
      <c r="D1198" s="138" t="s">
        <v>494</v>
      </c>
      <c r="E1198" s="138" t="s">
        <v>494</v>
      </c>
      <c r="F1198" s="139"/>
      <c r="G1198" s="138"/>
      <c r="H1198" s="140" t="s">
        <v>494</v>
      </c>
      <c r="I1198" s="284" t="str">
        <f>UPPER(Tableau1[[#This Row],[Lieu Naiss]])</f>
        <v/>
      </c>
      <c r="J1198" s="139"/>
    </row>
    <row r="1199" spans="2:10" s="55" customFormat="1" ht="17.149999999999999" customHeight="1" x14ac:dyDescent="0.25">
      <c r="B1199" s="89">
        <v>1185</v>
      </c>
      <c r="C1199" s="137"/>
      <c r="D1199" s="138" t="s">
        <v>494</v>
      </c>
      <c r="E1199" s="138" t="s">
        <v>494</v>
      </c>
      <c r="F1199" s="139"/>
      <c r="G1199" s="138"/>
      <c r="H1199" s="140" t="s">
        <v>494</v>
      </c>
      <c r="I1199" s="284" t="str">
        <f>UPPER(Tableau1[[#This Row],[Lieu Naiss]])</f>
        <v/>
      </c>
      <c r="J1199" s="139"/>
    </row>
    <row r="1200" spans="2:10" s="55" customFormat="1" ht="17.149999999999999" customHeight="1" x14ac:dyDescent="0.25">
      <c r="B1200" s="89">
        <v>1186</v>
      </c>
      <c r="C1200" s="137"/>
      <c r="D1200" s="138" t="s">
        <v>494</v>
      </c>
      <c r="E1200" s="138" t="s">
        <v>494</v>
      </c>
      <c r="F1200" s="139"/>
      <c r="G1200" s="138"/>
      <c r="H1200" s="140" t="s">
        <v>494</v>
      </c>
      <c r="I1200" s="284" t="str">
        <f>UPPER(Tableau1[[#This Row],[Lieu Naiss]])</f>
        <v/>
      </c>
      <c r="J1200" s="139"/>
    </row>
    <row r="1201" spans="2:10" s="55" customFormat="1" ht="17.149999999999999" customHeight="1" x14ac:dyDescent="0.25">
      <c r="B1201" s="89">
        <v>1187</v>
      </c>
      <c r="C1201" s="137"/>
      <c r="D1201" s="138" t="s">
        <v>494</v>
      </c>
      <c r="E1201" s="138" t="s">
        <v>494</v>
      </c>
      <c r="F1201" s="139"/>
      <c r="G1201" s="138"/>
      <c r="H1201" s="140" t="s">
        <v>494</v>
      </c>
      <c r="I1201" s="284" t="str">
        <f>UPPER(Tableau1[[#This Row],[Lieu Naiss]])</f>
        <v/>
      </c>
      <c r="J1201" s="139"/>
    </row>
    <row r="1202" spans="2:10" s="55" customFormat="1" ht="17.149999999999999" customHeight="1" x14ac:dyDescent="0.25">
      <c r="B1202" s="89">
        <v>1188</v>
      </c>
      <c r="C1202" s="137"/>
      <c r="D1202" s="138" t="s">
        <v>494</v>
      </c>
      <c r="E1202" s="138" t="s">
        <v>494</v>
      </c>
      <c r="F1202" s="139"/>
      <c r="G1202" s="138"/>
      <c r="H1202" s="140" t="s">
        <v>494</v>
      </c>
      <c r="I1202" s="284" t="str">
        <f>UPPER(Tableau1[[#This Row],[Lieu Naiss]])</f>
        <v/>
      </c>
      <c r="J1202" s="139"/>
    </row>
    <row r="1203" spans="2:10" s="55" customFormat="1" ht="17.149999999999999" customHeight="1" x14ac:dyDescent="0.25">
      <c r="B1203" s="89">
        <v>1189</v>
      </c>
      <c r="C1203" s="137"/>
      <c r="D1203" s="138" t="s">
        <v>494</v>
      </c>
      <c r="E1203" s="138" t="s">
        <v>494</v>
      </c>
      <c r="F1203" s="139"/>
      <c r="G1203" s="138"/>
      <c r="H1203" s="140" t="s">
        <v>494</v>
      </c>
      <c r="I1203" s="284" t="str">
        <f>UPPER(Tableau1[[#This Row],[Lieu Naiss]])</f>
        <v/>
      </c>
      <c r="J1203" s="139"/>
    </row>
    <row r="1204" spans="2:10" s="55" customFormat="1" ht="17.149999999999999" customHeight="1" x14ac:dyDescent="0.25">
      <c r="B1204" s="89">
        <v>1190</v>
      </c>
      <c r="C1204" s="137"/>
      <c r="D1204" s="138" t="s">
        <v>494</v>
      </c>
      <c r="E1204" s="138" t="s">
        <v>494</v>
      </c>
      <c r="F1204" s="139"/>
      <c r="G1204" s="138"/>
      <c r="H1204" s="140" t="s">
        <v>494</v>
      </c>
      <c r="I1204" s="284" t="str">
        <f>UPPER(Tableau1[[#This Row],[Lieu Naiss]])</f>
        <v/>
      </c>
      <c r="J1204" s="139"/>
    </row>
    <row r="1205" spans="2:10" s="55" customFormat="1" ht="17.149999999999999" customHeight="1" x14ac:dyDescent="0.25">
      <c r="B1205" s="89">
        <v>1191</v>
      </c>
      <c r="C1205" s="137"/>
      <c r="D1205" s="138" t="s">
        <v>494</v>
      </c>
      <c r="E1205" s="138" t="s">
        <v>494</v>
      </c>
      <c r="F1205" s="139"/>
      <c r="G1205" s="138"/>
      <c r="H1205" s="140" t="s">
        <v>494</v>
      </c>
      <c r="I1205" s="284" t="str">
        <f>UPPER(Tableau1[[#This Row],[Lieu Naiss]])</f>
        <v/>
      </c>
      <c r="J1205" s="139"/>
    </row>
    <row r="1206" spans="2:10" s="55" customFormat="1" ht="17.149999999999999" customHeight="1" x14ac:dyDescent="0.25">
      <c r="B1206" s="89">
        <v>1192</v>
      </c>
      <c r="C1206" s="137"/>
      <c r="D1206" s="138" t="s">
        <v>494</v>
      </c>
      <c r="E1206" s="138" t="s">
        <v>494</v>
      </c>
      <c r="F1206" s="139"/>
      <c r="G1206" s="138"/>
      <c r="H1206" s="140" t="s">
        <v>494</v>
      </c>
      <c r="I1206" s="284" t="str">
        <f>UPPER(Tableau1[[#This Row],[Lieu Naiss]])</f>
        <v/>
      </c>
      <c r="J1206" s="139"/>
    </row>
    <row r="1207" spans="2:10" s="55" customFormat="1" ht="17.149999999999999" customHeight="1" x14ac:dyDescent="0.25">
      <c r="B1207" s="89">
        <v>1193</v>
      </c>
      <c r="C1207" s="137"/>
      <c r="D1207" s="138" t="s">
        <v>494</v>
      </c>
      <c r="E1207" s="138" t="s">
        <v>494</v>
      </c>
      <c r="F1207" s="139"/>
      <c r="G1207" s="138"/>
      <c r="H1207" s="140" t="s">
        <v>494</v>
      </c>
      <c r="I1207" s="284" t="str">
        <f>UPPER(Tableau1[[#This Row],[Lieu Naiss]])</f>
        <v/>
      </c>
      <c r="J1207" s="139"/>
    </row>
    <row r="1208" spans="2:10" s="55" customFormat="1" ht="17.149999999999999" customHeight="1" x14ac:dyDescent="0.25">
      <c r="B1208" s="89">
        <v>1194</v>
      </c>
      <c r="C1208" s="137"/>
      <c r="D1208" s="138" t="s">
        <v>494</v>
      </c>
      <c r="E1208" s="138" t="s">
        <v>494</v>
      </c>
      <c r="F1208" s="139"/>
      <c r="G1208" s="138"/>
      <c r="H1208" s="140" t="s">
        <v>494</v>
      </c>
      <c r="I1208" s="284" t="str">
        <f>UPPER(Tableau1[[#This Row],[Lieu Naiss]])</f>
        <v/>
      </c>
      <c r="J1208" s="139"/>
    </row>
    <row r="1209" spans="2:10" s="55" customFormat="1" ht="17.149999999999999" customHeight="1" x14ac:dyDescent="0.25">
      <c r="B1209" s="89">
        <v>1195</v>
      </c>
      <c r="C1209" s="137"/>
      <c r="D1209" s="138" t="s">
        <v>494</v>
      </c>
      <c r="E1209" s="138" t="s">
        <v>494</v>
      </c>
      <c r="F1209" s="139"/>
      <c r="G1209" s="138"/>
      <c r="H1209" s="140" t="s">
        <v>494</v>
      </c>
      <c r="I1209" s="284" t="str">
        <f>UPPER(Tableau1[[#This Row],[Lieu Naiss]])</f>
        <v/>
      </c>
      <c r="J1209" s="139"/>
    </row>
    <row r="1210" spans="2:10" s="55" customFormat="1" ht="17.149999999999999" customHeight="1" x14ac:dyDescent="0.25">
      <c r="B1210" s="89">
        <v>1196</v>
      </c>
      <c r="C1210" s="137"/>
      <c r="D1210" s="138" t="s">
        <v>494</v>
      </c>
      <c r="E1210" s="138" t="s">
        <v>494</v>
      </c>
      <c r="F1210" s="139"/>
      <c r="G1210" s="138"/>
      <c r="H1210" s="140" t="s">
        <v>494</v>
      </c>
      <c r="I1210" s="284" t="str">
        <f>UPPER(Tableau1[[#This Row],[Lieu Naiss]])</f>
        <v/>
      </c>
      <c r="J1210" s="139"/>
    </row>
    <row r="1211" spans="2:10" s="55" customFormat="1" ht="17.149999999999999" customHeight="1" x14ac:dyDescent="0.25">
      <c r="B1211" s="89">
        <v>1197</v>
      </c>
      <c r="C1211" s="137"/>
      <c r="D1211" s="138" t="s">
        <v>494</v>
      </c>
      <c r="E1211" s="138" t="s">
        <v>494</v>
      </c>
      <c r="F1211" s="139"/>
      <c r="G1211" s="138"/>
      <c r="H1211" s="140" t="s">
        <v>494</v>
      </c>
      <c r="I1211" s="284" t="str">
        <f>UPPER(Tableau1[[#This Row],[Lieu Naiss]])</f>
        <v/>
      </c>
      <c r="J1211" s="139"/>
    </row>
    <row r="1212" spans="2:10" s="55" customFormat="1" ht="17.149999999999999" customHeight="1" x14ac:dyDescent="0.25">
      <c r="B1212" s="89">
        <v>1198</v>
      </c>
      <c r="C1212" s="137"/>
      <c r="D1212" s="138" t="s">
        <v>494</v>
      </c>
      <c r="E1212" s="138" t="s">
        <v>494</v>
      </c>
      <c r="F1212" s="139"/>
      <c r="G1212" s="138"/>
      <c r="H1212" s="140" t="s">
        <v>494</v>
      </c>
      <c r="I1212" s="284" t="str">
        <f>UPPER(Tableau1[[#This Row],[Lieu Naiss]])</f>
        <v/>
      </c>
      <c r="J1212" s="139"/>
    </row>
    <row r="1213" spans="2:10" s="55" customFormat="1" ht="17.149999999999999" customHeight="1" x14ac:dyDescent="0.25">
      <c r="B1213" s="89">
        <v>1199</v>
      </c>
      <c r="C1213" s="137"/>
      <c r="D1213" s="138" t="s">
        <v>494</v>
      </c>
      <c r="E1213" s="138" t="s">
        <v>494</v>
      </c>
      <c r="F1213" s="139"/>
      <c r="G1213" s="138"/>
      <c r="H1213" s="140" t="s">
        <v>494</v>
      </c>
      <c r="I1213" s="284" t="str">
        <f>UPPER(Tableau1[[#This Row],[Lieu Naiss]])</f>
        <v/>
      </c>
      <c r="J1213" s="139"/>
    </row>
    <row r="1214" spans="2:10" s="55" customFormat="1" ht="17.149999999999999" customHeight="1" x14ac:dyDescent="0.25">
      <c r="B1214" s="89">
        <v>1200</v>
      </c>
      <c r="C1214" s="137"/>
      <c r="D1214" s="138" t="s">
        <v>494</v>
      </c>
      <c r="E1214" s="138" t="s">
        <v>494</v>
      </c>
      <c r="F1214" s="139"/>
      <c r="G1214" s="138"/>
      <c r="H1214" s="140" t="s">
        <v>494</v>
      </c>
      <c r="I1214" s="284" t="str">
        <f>UPPER(Tableau1[[#This Row],[Lieu Naiss]])</f>
        <v/>
      </c>
      <c r="J1214" s="139"/>
    </row>
    <row r="1215" spans="2:10" s="55" customFormat="1" ht="17.149999999999999" customHeight="1" x14ac:dyDescent="0.25">
      <c r="B1215" s="89">
        <v>1201</v>
      </c>
      <c r="C1215" s="137"/>
      <c r="D1215" s="138" t="s">
        <v>494</v>
      </c>
      <c r="E1215" s="138" t="s">
        <v>494</v>
      </c>
      <c r="F1215" s="139"/>
      <c r="G1215" s="138"/>
      <c r="H1215" s="140" t="s">
        <v>494</v>
      </c>
      <c r="I1215" s="284" t="str">
        <f>UPPER(Tableau1[[#This Row],[Lieu Naiss]])</f>
        <v/>
      </c>
      <c r="J1215" s="139"/>
    </row>
    <row r="1216" spans="2:10" s="55" customFormat="1" ht="17.149999999999999" customHeight="1" x14ac:dyDescent="0.25">
      <c r="B1216" s="89">
        <v>1202</v>
      </c>
      <c r="C1216" s="137"/>
      <c r="D1216" s="138" t="s">
        <v>494</v>
      </c>
      <c r="E1216" s="138" t="s">
        <v>494</v>
      </c>
      <c r="F1216" s="139"/>
      <c r="G1216" s="138"/>
      <c r="H1216" s="140" t="s">
        <v>494</v>
      </c>
      <c r="I1216" s="284" t="str">
        <f>UPPER(Tableau1[[#This Row],[Lieu Naiss]])</f>
        <v/>
      </c>
      <c r="J1216" s="139"/>
    </row>
    <row r="1217" spans="2:10" s="55" customFormat="1" ht="17.149999999999999" customHeight="1" x14ac:dyDescent="0.25">
      <c r="B1217" s="89">
        <v>1203</v>
      </c>
      <c r="C1217" s="137"/>
      <c r="D1217" s="138" t="s">
        <v>494</v>
      </c>
      <c r="E1217" s="138" t="s">
        <v>494</v>
      </c>
      <c r="F1217" s="139"/>
      <c r="G1217" s="138"/>
      <c r="H1217" s="140" t="s">
        <v>494</v>
      </c>
      <c r="I1217" s="284" t="str">
        <f>UPPER(Tableau1[[#This Row],[Lieu Naiss]])</f>
        <v/>
      </c>
      <c r="J1217" s="139"/>
    </row>
    <row r="1218" spans="2:10" s="55" customFormat="1" ht="17.149999999999999" customHeight="1" x14ac:dyDescent="0.25">
      <c r="B1218" s="89">
        <v>1204</v>
      </c>
      <c r="C1218" s="137"/>
      <c r="D1218" s="138" t="s">
        <v>494</v>
      </c>
      <c r="E1218" s="138" t="s">
        <v>494</v>
      </c>
      <c r="F1218" s="139"/>
      <c r="G1218" s="138"/>
      <c r="H1218" s="140" t="s">
        <v>494</v>
      </c>
      <c r="I1218" s="284" t="str">
        <f>UPPER(Tableau1[[#This Row],[Lieu Naiss]])</f>
        <v/>
      </c>
      <c r="J1218" s="139"/>
    </row>
    <row r="1219" spans="2:10" s="55" customFormat="1" ht="17.149999999999999" customHeight="1" x14ac:dyDescent="0.25">
      <c r="B1219" s="89">
        <v>1205</v>
      </c>
      <c r="C1219" s="137"/>
      <c r="D1219" s="138" t="s">
        <v>494</v>
      </c>
      <c r="E1219" s="138" t="s">
        <v>494</v>
      </c>
      <c r="F1219" s="139"/>
      <c r="G1219" s="138"/>
      <c r="H1219" s="140" t="s">
        <v>494</v>
      </c>
      <c r="I1219" s="284" t="str">
        <f>UPPER(Tableau1[[#This Row],[Lieu Naiss]])</f>
        <v/>
      </c>
      <c r="J1219" s="139"/>
    </row>
    <row r="1220" spans="2:10" s="55" customFormat="1" ht="17.149999999999999" customHeight="1" x14ac:dyDescent="0.25">
      <c r="B1220" s="89">
        <v>1206</v>
      </c>
      <c r="C1220" s="137"/>
      <c r="D1220" s="138" t="s">
        <v>494</v>
      </c>
      <c r="E1220" s="138" t="s">
        <v>494</v>
      </c>
      <c r="F1220" s="139"/>
      <c r="G1220" s="138"/>
      <c r="H1220" s="140" t="s">
        <v>494</v>
      </c>
      <c r="I1220" s="284" t="str">
        <f>UPPER(Tableau1[[#This Row],[Lieu Naiss]])</f>
        <v/>
      </c>
      <c r="J1220" s="139"/>
    </row>
    <row r="1221" spans="2:10" s="55" customFormat="1" ht="17.149999999999999" customHeight="1" x14ac:dyDescent="0.25">
      <c r="B1221" s="89">
        <v>1207</v>
      </c>
      <c r="C1221" s="137"/>
      <c r="D1221" s="138" t="s">
        <v>494</v>
      </c>
      <c r="E1221" s="138" t="s">
        <v>494</v>
      </c>
      <c r="F1221" s="139"/>
      <c r="G1221" s="138"/>
      <c r="H1221" s="140" t="s">
        <v>494</v>
      </c>
      <c r="I1221" s="284" t="str">
        <f>UPPER(Tableau1[[#This Row],[Lieu Naiss]])</f>
        <v/>
      </c>
      <c r="J1221" s="139"/>
    </row>
    <row r="1222" spans="2:10" s="55" customFormat="1" ht="17.149999999999999" customHeight="1" x14ac:dyDescent="0.25">
      <c r="B1222" s="89">
        <v>1208</v>
      </c>
      <c r="C1222" s="137"/>
      <c r="D1222" s="138" t="s">
        <v>494</v>
      </c>
      <c r="E1222" s="138" t="s">
        <v>494</v>
      </c>
      <c r="F1222" s="139"/>
      <c r="G1222" s="138"/>
      <c r="H1222" s="140" t="s">
        <v>494</v>
      </c>
      <c r="I1222" s="284" t="str">
        <f>UPPER(Tableau1[[#This Row],[Lieu Naiss]])</f>
        <v/>
      </c>
      <c r="J1222" s="139"/>
    </row>
    <row r="1223" spans="2:10" s="55" customFormat="1" ht="17.149999999999999" customHeight="1" x14ac:dyDescent="0.25">
      <c r="B1223" s="89">
        <v>1209</v>
      </c>
      <c r="C1223" s="137"/>
      <c r="D1223" s="138" t="s">
        <v>494</v>
      </c>
      <c r="E1223" s="138" t="s">
        <v>494</v>
      </c>
      <c r="F1223" s="139"/>
      <c r="G1223" s="138"/>
      <c r="H1223" s="140" t="s">
        <v>494</v>
      </c>
      <c r="I1223" s="284" t="str">
        <f>UPPER(Tableau1[[#This Row],[Lieu Naiss]])</f>
        <v/>
      </c>
      <c r="J1223" s="139"/>
    </row>
    <row r="1224" spans="2:10" s="55" customFormat="1" ht="17.149999999999999" customHeight="1" x14ac:dyDescent="0.25">
      <c r="B1224" s="89">
        <v>1210</v>
      </c>
      <c r="C1224" s="137"/>
      <c r="D1224" s="138" t="s">
        <v>494</v>
      </c>
      <c r="E1224" s="138" t="s">
        <v>494</v>
      </c>
      <c r="F1224" s="139"/>
      <c r="G1224" s="138"/>
      <c r="H1224" s="140" t="s">
        <v>494</v>
      </c>
      <c r="I1224" s="284" t="str">
        <f>UPPER(Tableau1[[#This Row],[Lieu Naiss]])</f>
        <v/>
      </c>
      <c r="J1224" s="139"/>
    </row>
    <row r="1225" spans="2:10" s="55" customFormat="1" ht="17.149999999999999" customHeight="1" x14ac:dyDescent="0.25">
      <c r="B1225" s="89">
        <v>1211</v>
      </c>
      <c r="C1225" s="137"/>
      <c r="D1225" s="138" t="s">
        <v>494</v>
      </c>
      <c r="E1225" s="138" t="s">
        <v>494</v>
      </c>
      <c r="F1225" s="139"/>
      <c r="G1225" s="138"/>
      <c r="H1225" s="140" t="s">
        <v>494</v>
      </c>
      <c r="I1225" s="284" t="str">
        <f>UPPER(Tableau1[[#This Row],[Lieu Naiss]])</f>
        <v/>
      </c>
      <c r="J1225" s="139"/>
    </row>
    <row r="1226" spans="2:10" s="55" customFormat="1" ht="17.149999999999999" customHeight="1" x14ac:dyDescent="0.25">
      <c r="B1226" s="89">
        <v>1212</v>
      </c>
      <c r="C1226" s="137"/>
      <c r="D1226" s="138" t="s">
        <v>494</v>
      </c>
      <c r="E1226" s="138" t="s">
        <v>494</v>
      </c>
      <c r="F1226" s="139"/>
      <c r="G1226" s="138"/>
      <c r="H1226" s="140" t="s">
        <v>494</v>
      </c>
      <c r="I1226" s="284" t="str">
        <f>UPPER(Tableau1[[#This Row],[Lieu Naiss]])</f>
        <v/>
      </c>
      <c r="J1226" s="139"/>
    </row>
    <row r="1227" spans="2:10" s="55" customFormat="1" ht="17.149999999999999" customHeight="1" x14ac:dyDescent="0.25">
      <c r="B1227" s="89">
        <v>1213</v>
      </c>
      <c r="C1227" s="137"/>
      <c r="D1227" s="138" t="s">
        <v>494</v>
      </c>
      <c r="E1227" s="138" t="s">
        <v>494</v>
      </c>
      <c r="F1227" s="139"/>
      <c r="G1227" s="138"/>
      <c r="H1227" s="140" t="s">
        <v>494</v>
      </c>
      <c r="I1227" s="284" t="str">
        <f>UPPER(Tableau1[[#This Row],[Lieu Naiss]])</f>
        <v/>
      </c>
      <c r="J1227" s="139"/>
    </row>
    <row r="1228" spans="2:10" s="55" customFormat="1" ht="17.149999999999999" customHeight="1" x14ac:dyDescent="0.25">
      <c r="B1228" s="89">
        <v>1214</v>
      </c>
      <c r="C1228" s="137"/>
      <c r="D1228" s="138" t="s">
        <v>494</v>
      </c>
      <c r="E1228" s="138" t="s">
        <v>494</v>
      </c>
      <c r="F1228" s="139"/>
      <c r="G1228" s="138"/>
      <c r="H1228" s="140" t="s">
        <v>494</v>
      </c>
      <c r="I1228" s="284" t="str">
        <f>UPPER(Tableau1[[#This Row],[Lieu Naiss]])</f>
        <v/>
      </c>
      <c r="J1228" s="139"/>
    </row>
    <row r="1229" spans="2:10" s="55" customFormat="1" ht="17.149999999999999" customHeight="1" x14ac:dyDescent="0.25">
      <c r="B1229" s="89">
        <v>1215</v>
      </c>
      <c r="C1229" s="137"/>
      <c r="D1229" s="138" t="s">
        <v>494</v>
      </c>
      <c r="E1229" s="138" t="s">
        <v>494</v>
      </c>
      <c r="F1229" s="139"/>
      <c r="G1229" s="138"/>
      <c r="H1229" s="140" t="s">
        <v>494</v>
      </c>
      <c r="I1229" s="284" t="str">
        <f>UPPER(Tableau1[[#This Row],[Lieu Naiss]])</f>
        <v/>
      </c>
      <c r="J1229" s="139"/>
    </row>
    <row r="1230" spans="2:10" s="55" customFormat="1" ht="17.149999999999999" customHeight="1" x14ac:dyDescent="0.25">
      <c r="B1230" s="89">
        <v>1216</v>
      </c>
      <c r="C1230" s="137"/>
      <c r="D1230" s="138" t="s">
        <v>494</v>
      </c>
      <c r="E1230" s="138" t="s">
        <v>494</v>
      </c>
      <c r="F1230" s="139"/>
      <c r="G1230" s="138"/>
      <c r="H1230" s="140" t="s">
        <v>494</v>
      </c>
      <c r="I1230" s="284" t="str">
        <f>UPPER(Tableau1[[#This Row],[Lieu Naiss]])</f>
        <v/>
      </c>
      <c r="J1230" s="139"/>
    </row>
    <row r="1231" spans="2:10" s="55" customFormat="1" ht="17.149999999999999" customHeight="1" x14ac:dyDescent="0.25">
      <c r="B1231" s="89">
        <v>1217</v>
      </c>
      <c r="C1231" s="137"/>
      <c r="D1231" s="138" t="s">
        <v>494</v>
      </c>
      <c r="E1231" s="138" t="s">
        <v>494</v>
      </c>
      <c r="F1231" s="139"/>
      <c r="G1231" s="138"/>
      <c r="H1231" s="140" t="s">
        <v>494</v>
      </c>
      <c r="I1231" s="284" t="str">
        <f>UPPER(Tableau1[[#This Row],[Lieu Naiss]])</f>
        <v/>
      </c>
      <c r="J1231" s="139"/>
    </row>
    <row r="1232" spans="2:10" s="55" customFormat="1" ht="17.149999999999999" customHeight="1" x14ac:dyDescent="0.25">
      <c r="B1232" s="89">
        <v>1218</v>
      </c>
      <c r="C1232" s="137"/>
      <c r="D1232" s="138" t="s">
        <v>494</v>
      </c>
      <c r="E1232" s="138" t="s">
        <v>494</v>
      </c>
      <c r="F1232" s="139"/>
      <c r="G1232" s="138"/>
      <c r="H1232" s="140" t="s">
        <v>494</v>
      </c>
      <c r="I1232" s="284" t="str">
        <f>UPPER(Tableau1[[#This Row],[Lieu Naiss]])</f>
        <v/>
      </c>
      <c r="J1232" s="139"/>
    </row>
    <row r="1233" spans="2:10" s="55" customFormat="1" ht="17.149999999999999" customHeight="1" x14ac:dyDescent="0.25">
      <c r="B1233" s="89">
        <v>1219</v>
      </c>
      <c r="C1233" s="137"/>
      <c r="D1233" s="138" t="s">
        <v>494</v>
      </c>
      <c r="E1233" s="138" t="s">
        <v>494</v>
      </c>
      <c r="F1233" s="139"/>
      <c r="G1233" s="138"/>
      <c r="H1233" s="140" t="s">
        <v>494</v>
      </c>
      <c r="I1233" s="284" t="str">
        <f>UPPER(Tableau1[[#This Row],[Lieu Naiss]])</f>
        <v/>
      </c>
      <c r="J1233" s="139"/>
    </row>
    <row r="1234" spans="2:10" s="55" customFormat="1" ht="17.149999999999999" customHeight="1" x14ac:dyDescent="0.25">
      <c r="B1234" s="89">
        <v>1220</v>
      </c>
      <c r="C1234" s="137"/>
      <c r="D1234" s="138" t="s">
        <v>494</v>
      </c>
      <c r="E1234" s="138" t="s">
        <v>494</v>
      </c>
      <c r="F1234" s="139"/>
      <c r="G1234" s="138"/>
      <c r="H1234" s="140" t="s">
        <v>494</v>
      </c>
      <c r="I1234" s="284" t="str">
        <f>UPPER(Tableau1[[#This Row],[Lieu Naiss]])</f>
        <v/>
      </c>
      <c r="J1234" s="139"/>
    </row>
    <row r="1235" spans="2:10" s="55" customFormat="1" ht="17.149999999999999" customHeight="1" x14ac:dyDescent="0.25">
      <c r="B1235" s="89">
        <v>1221</v>
      </c>
      <c r="C1235" s="137"/>
      <c r="D1235" s="138" t="s">
        <v>494</v>
      </c>
      <c r="E1235" s="138" t="s">
        <v>494</v>
      </c>
      <c r="F1235" s="139"/>
      <c r="G1235" s="138"/>
      <c r="H1235" s="140" t="s">
        <v>494</v>
      </c>
      <c r="I1235" s="284" t="str">
        <f>UPPER(Tableau1[[#This Row],[Lieu Naiss]])</f>
        <v/>
      </c>
      <c r="J1235" s="139"/>
    </row>
    <row r="1236" spans="2:10" s="55" customFormat="1" ht="17.149999999999999" customHeight="1" x14ac:dyDescent="0.25">
      <c r="B1236" s="89">
        <v>1222</v>
      </c>
      <c r="C1236" s="137"/>
      <c r="D1236" s="138" t="s">
        <v>494</v>
      </c>
      <c r="E1236" s="138" t="s">
        <v>494</v>
      </c>
      <c r="F1236" s="139"/>
      <c r="G1236" s="138"/>
      <c r="H1236" s="140" t="s">
        <v>494</v>
      </c>
      <c r="I1236" s="284" t="str">
        <f>UPPER(Tableau1[[#This Row],[Lieu Naiss]])</f>
        <v/>
      </c>
      <c r="J1236" s="139"/>
    </row>
    <row r="1237" spans="2:10" s="55" customFormat="1" ht="17.149999999999999" customHeight="1" x14ac:dyDescent="0.25">
      <c r="B1237" s="89">
        <v>1223</v>
      </c>
      <c r="C1237" s="137"/>
      <c r="D1237" s="138" t="s">
        <v>494</v>
      </c>
      <c r="E1237" s="138" t="s">
        <v>494</v>
      </c>
      <c r="F1237" s="139"/>
      <c r="G1237" s="138"/>
      <c r="H1237" s="140" t="s">
        <v>494</v>
      </c>
      <c r="I1237" s="284" t="str">
        <f>UPPER(Tableau1[[#This Row],[Lieu Naiss]])</f>
        <v/>
      </c>
      <c r="J1237" s="139"/>
    </row>
    <row r="1238" spans="2:10" s="55" customFormat="1" ht="17.149999999999999" customHeight="1" x14ac:dyDescent="0.25">
      <c r="B1238" s="89">
        <v>1224</v>
      </c>
      <c r="C1238" s="137"/>
      <c r="D1238" s="138" t="s">
        <v>494</v>
      </c>
      <c r="E1238" s="138" t="s">
        <v>494</v>
      </c>
      <c r="F1238" s="139"/>
      <c r="G1238" s="138"/>
      <c r="H1238" s="140" t="s">
        <v>494</v>
      </c>
      <c r="I1238" s="284" t="str">
        <f>UPPER(Tableau1[[#This Row],[Lieu Naiss]])</f>
        <v/>
      </c>
      <c r="J1238" s="139"/>
    </row>
    <row r="1239" spans="2:10" s="55" customFormat="1" ht="17.149999999999999" customHeight="1" x14ac:dyDescent="0.25">
      <c r="B1239" s="89">
        <v>1225</v>
      </c>
      <c r="C1239" s="137"/>
      <c r="D1239" s="138" t="s">
        <v>494</v>
      </c>
      <c r="E1239" s="138" t="s">
        <v>494</v>
      </c>
      <c r="F1239" s="139"/>
      <c r="G1239" s="138"/>
      <c r="H1239" s="140" t="s">
        <v>494</v>
      </c>
      <c r="I1239" s="284" t="str">
        <f>UPPER(Tableau1[[#This Row],[Lieu Naiss]])</f>
        <v/>
      </c>
      <c r="J1239" s="139"/>
    </row>
    <row r="1240" spans="2:10" s="55" customFormat="1" ht="17.149999999999999" customHeight="1" x14ac:dyDescent="0.25">
      <c r="B1240" s="89">
        <v>1226</v>
      </c>
      <c r="C1240" s="137"/>
      <c r="D1240" s="138" t="s">
        <v>494</v>
      </c>
      <c r="E1240" s="138" t="s">
        <v>494</v>
      </c>
      <c r="F1240" s="139"/>
      <c r="G1240" s="138"/>
      <c r="H1240" s="140" t="s">
        <v>494</v>
      </c>
      <c r="I1240" s="284" t="str">
        <f>UPPER(Tableau1[[#This Row],[Lieu Naiss]])</f>
        <v/>
      </c>
      <c r="J1240" s="139"/>
    </row>
    <row r="1241" spans="2:10" s="55" customFormat="1" ht="17.149999999999999" customHeight="1" x14ac:dyDescent="0.25">
      <c r="B1241" s="89">
        <v>1227</v>
      </c>
      <c r="C1241" s="137"/>
      <c r="D1241" s="138" t="s">
        <v>494</v>
      </c>
      <c r="E1241" s="138" t="s">
        <v>494</v>
      </c>
      <c r="F1241" s="139"/>
      <c r="G1241" s="138"/>
      <c r="H1241" s="140" t="s">
        <v>494</v>
      </c>
      <c r="I1241" s="284" t="str">
        <f>UPPER(Tableau1[[#This Row],[Lieu Naiss]])</f>
        <v/>
      </c>
      <c r="J1241" s="139"/>
    </row>
    <row r="1242" spans="2:10" s="55" customFormat="1" ht="17.149999999999999" customHeight="1" x14ac:dyDescent="0.25">
      <c r="B1242" s="89">
        <v>1228</v>
      </c>
      <c r="C1242" s="137"/>
      <c r="D1242" s="138" t="s">
        <v>494</v>
      </c>
      <c r="E1242" s="138" t="s">
        <v>494</v>
      </c>
      <c r="F1242" s="139"/>
      <c r="G1242" s="138"/>
      <c r="H1242" s="140" t="s">
        <v>494</v>
      </c>
      <c r="I1242" s="284" t="str">
        <f>UPPER(Tableau1[[#This Row],[Lieu Naiss]])</f>
        <v/>
      </c>
      <c r="J1242" s="139"/>
    </row>
    <row r="1243" spans="2:10" s="55" customFormat="1" ht="17.149999999999999" customHeight="1" x14ac:dyDescent="0.25">
      <c r="B1243" s="89">
        <v>1229</v>
      </c>
      <c r="C1243" s="137"/>
      <c r="D1243" s="138" t="s">
        <v>494</v>
      </c>
      <c r="E1243" s="138" t="s">
        <v>494</v>
      </c>
      <c r="F1243" s="139"/>
      <c r="G1243" s="138"/>
      <c r="H1243" s="140" t="s">
        <v>494</v>
      </c>
      <c r="I1243" s="284" t="str">
        <f>UPPER(Tableau1[[#This Row],[Lieu Naiss]])</f>
        <v/>
      </c>
      <c r="J1243" s="139"/>
    </row>
    <row r="1244" spans="2:10" s="55" customFormat="1" ht="17.149999999999999" customHeight="1" x14ac:dyDescent="0.25">
      <c r="B1244" s="89">
        <v>1230</v>
      </c>
      <c r="C1244" s="137"/>
      <c r="D1244" s="138" t="s">
        <v>494</v>
      </c>
      <c r="E1244" s="138" t="s">
        <v>494</v>
      </c>
      <c r="F1244" s="139"/>
      <c r="G1244" s="138"/>
      <c r="H1244" s="140" t="s">
        <v>494</v>
      </c>
      <c r="I1244" s="284" t="str">
        <f>UPPER(Tableau1[[#This Row],[Lieu Naiss]])</f>
        <v/>
      </c>
      <c r="J1244" s="139"/>
    </row>
    <row r="1245" spans="2:10" s="55" customFormat="1" ht="17.149999999999999" customHeight="1" x14ac:dyDescent="0.25">
      <c r="B1245" s="89">
        <v>1231</v>
      </c>
      <c r="C1245" s="137"/>
      <c r="D1245" s="138" t="s">
        <v>494</v>
      </c>
      <c r="E1245" s="138" t="s">
        <v>494</v>
      </c>
      <c r="F1245" s="139"/>
      <c r="G1245" s="138"/>
      <c r="H1245" s="140" t="s">
        <v>494</v>
      </c>
      <c r="I1245" s="284" t="str">
        <f>UPPER(Tableau1[[#This Row],[Lieu Naiss]])</f>
        <v/>
      </c>
      <c r="J1245" s="139"/>
    </row>
    <row r="1246" spans="2:10" s="55" customFormat="1" ht="17.149999999999999" customHeight="1" x14ac:dyDescent="0.25">
      <c r="B1246" s="89">
        <v>1232</v>
      </c>
      <c r="C1246" s="137"/>
      <c r="D1246" s="138" t="s">
        <v>494</v>
      </c>
      <c r="E1246" s="138" t="s">
        <v>494</v>
      </c>
      <c r="F1246" s="139"/>
      <c r="G1246" s="138"/>
      <c r="H1246" s="140" t="s">
        <v>494</v>
      </c>
      <c r="I1246" s="284" t="str">
        <f>UPPER(Tableau1[[#This Row],[Lieu Naiss]])</f>
        <v/>
      </c>
      <c r="J1246" s="139"/>
    </row>
    <row r="1247" spans="2:10" s="55" customFormat="1" ht="17.149999999999999" customHeight="1" x14ac:dyDescent="0.25">
      <c r="B1247" s="89">
        <v>1233</v>
      </c>
      <c r="C1247" s="137"/>
      <c r="D1247" s="138" t="s">
        <v>494</v>
      </c>
      <c r="E1247" s="138" t="s">
        <v>494</v>
      </c>
      <c r="F1247" s="139"/>
      <c r="G1247" s="138"/>
      <c r="H1247" s="140" t="s">
        <v>494</v>
      </c>
      <c r="I1247" s="284" t="str">
        <f>UPPER(Tableau1[[#This Row],[Lieu Naiss]])</f>
        <v/>
      </c>
      <c r="J1247" s="139"/>
    </row>
    <row r="1248" spans="2:10" s="55" customFormat="1" ht="17.149999999999999" customHeight="1" x14ac:dyDescent="0.25">
      <c r="B1248" s="89">
        <v>1234</v>
      </c>
      <c r="C1248" s="137"/>
      <c r="D1248" s="138" t="s">
        <v>494</v>
      </c>
      <c r="E1248" s="138" t="s">
        <v>494</v>
      </c>
      <c r="F1248" s="139"/>
      <c r="G1248" s="138"/>
      <c r="H1248" s="140" t="s">
        <v>494</v>
      </c>
      <c r="I1248" s="284" t="str">
        <f>UPPER(Tableau1[[#This Row],[Lieu Naiss]])</f>
        <v/>
      </c>
      <c r="J1248" s="139"/>
    </row>
    <row r="1249" spans="2:10" s="55" customFormat="1" ht="17.149999999999999" customHeight="1" x14ac:dyDescent="0.25">
      <c r="B1249" s="89">
        <v>1235</v>
      </c>
      <c r="C1249" s="137"/>
      <c r="D1249" s="138" t="s">
        <v>494</v>
      </c>
      <c r="E1249" s="138" t="s">
        <v>494</v>
      </c>
      <c r="F1249" s="139"/>
      <c r="G1249" s="138"/>
      <c r="H1249" s="140" t="s">
        <v>494</v>
      </c>
      <c r="I1249" s="284" t="str">
        <f>UPPER(Tableau1[[#This Row],[Lieu Naiss]])</f>
        <v/>
      </c>
      <c r="J1249" s="139"/>
    </row>
    <row r="1250" spans="2:10" s="55" customFormat="1" ht="17.149999999999999" customHeight="1" x14ac:dyDescent="0.25">
      <c r="B1250" s="89">
        <v>1236</v>
      </c>
      <c r="C1250" s="137"/>
      <c r="D1250" s="138" t="s">
        <v>494</v>
      </c>
      <c r="E1250" s="138" t="s">
        <v>494</v>
      </c>
      <c r="F1250" s="139"/>
      <c r="G1250" s="138"/>
      <c r="H1250" s="140" t="s">
        <v>494</v>
      </c>
      <c r="I1250" s="284" t="str">
        <f>UPPER(Tableau1[[#This Row],[Lieu Naiss]])</f>
        <v/>
      </c>
      <c r="J1250" s="139"/>
    </row>
    <row r="1251" spans="2:10" s="55" customFormat="1" ht="17.149999999999999" customHeight="1" x14ac:dyDescent="0.25">
      <c r="B1251" s="89">
        <v>1237</v>
      </c>
      <c r="C1251" s="137"/>
      <c r="D1251" s="138" t="s">
        <v>494</v>
      </c>
      <c r="E1251" s="138" t="s">
        <v>494</v>
      </c>
      <c r="F1251" s="139"/>
      <c r="G1251" s="138"/>
      <c r="H1251" s="140" t="s">
        <v>494</v>
      </c>
      <c r="I1251" s="284" t="str">
        <f>UPPER(Tableau1[[#This Row],[Lieu Naiss]])</f>
        <v/>
      </c>
      <c r="J1251" s="139"/>
    </row>
    <row r="1252" spans="2:10" s="55" customFormat="1" ht="17.149999999999999" customHeight="1" x14ac:dyDescent="0.25">
      <c r="B1252" s="89">
        <v>1238</v>
      </c>
      <c r="C1252" s="137"/>
      <c r="D1252" s="138" t="s">
        <v>494</v>
      </c>
      <c r="E1252" s="138" t="s">
        <v>494</v>
      </c>
      <c r="F1252" s="139"/>
      <c r="G1252" s="138"/>
      <c r="H1252" s="140" t="s">
        <v>494</v>
      </c>
      <c r="I1252" s="284" t="str">
        <f>UPPER(Tableau1[[#This Row],[Lieu Naiss]])</f>
        <v/>
      </c>
      <c r="J1252" s="139"/>
    </row>
    <row r="1253" spans="2:10" s="55" customFormat="1" ht="17.149999999999999" customHeight="1" x14ac:dyDescent="0.25">
      <c r="B1253" s="89">
        <v>1239</v>
      </c>
      <c r="C1253" s="137"/>
      <c r="D1253" s="138" t="s">
        <v>494</v>
      </c>
      <c r="E1253" s="138" t="s">
        <v>494</v>
      </c>
      <c r="F1253" s="139"/>
      <c r="G1253" s="138"/>
      <c r="H1253" s="140" t="s">
        <v>494</v>
      </c>
      <c r="I1253" s="284" t="str">
        <f>UPPER(Tableau1[[#This Row],[Lieu Naiss]])</f>
        <v/>
      </c>
      <c r="J1253" s="139"/>
    </row>
    <row r="1254" spans="2:10" s="55" customFormat="1" ht="17.149999999999999" customHeight="1" x14ac:dyDescent="0.25">
      <c r="B1254" s="89">
        <v>1240</v>
      </c>
      <c r="C1254" s="137"/>
      <c r="D1254" s="138" t="s">
        <v>494</v>
      </c>
      <c r="E1254" s="138" t="s">
        <v>494</v>
      </c>
      <c r="F1254" s="139"/>
      <c r="G1254" s="138"/>
      <c r="H1254" s="140" t="s">
        <v>494</v>
      </c>
      <c r="I1254" s="284" t="str">
        <f>UPPER(Tableau1[[#This Row],[Lieu Naiss]])</f>
        <v/>
      </c>
      <c r="J1254" s="139"/>
    </row>
    <row r="1255" spans="2:10" s="55" customFormat="1" ht="17.149999999999999" customHeight="1" x14ac:dyDescent="0.25">
      <c r="B1255" s="89">
        <v>1241</v>
      </c>
      <c r="C1255" s="137"/>
      <c r="D1255" s="138" t="s">
        <v>494</v>
      </c>
      <c r="E1255" s="138" t="s">
        <v>494</v>
      </c>
      <c r="F1255" s="139"/>
      <c r="G1255" s="138"/>
      <c r="H1255" s="140" t="s">
        <v>494</v>
      </c>
      <c r="I1255" s="284" t="str">
        <f>UPPER(Tableau1[[#This Row],[Lieu Naiss]])</f>
        <v/>
      </c>
      <c r="J1255" s="139"/>
    </row>
    <row r="1256" spans="2:10" s="55" customFormat="1" ht="17.149999999999999" customHeight="1" x14ac:dyDescent="0.25">
      <c r="B1256" s="89">
        <v>1242</v>
      </c>
      <c r="C1256" s="137"/>
      <c r="D1256" s="138" t="s">
        <v>494</v>
      </c>
      <c r="E1256" s="138" t="s">
        <v>494</v>
      </c>
      <c r="F1256" s="139"/>
      <c r="G1256" s="138"/>
      <c r="H1256" s="140" t="s">
        <v>494</v>
      </c>
      <c r="I1256" s="284" t="str">
        <f>UPPER(Tableau1[[#This Row],[Lieu Naiss]])</f>
        <v/>
      </c>
      <c r="J1256" s="139"/>
    </row>
    <row r="1257" spans="2:10" s="55" customFormat="1" ht="17.149999999999999" customHeight="1" x14ac:dyDescent="0.25">
      <c r="B1257" s="89">
        <v>1243</v>
      </c>
      <c r="C1257" s="137"/>
      <c r="D1257" s="138" t="s">
        <v>494</v>
      </c>
      <c r="E1257" s="138" t="s">
        <v>494</v>
      </c>
      <c r="F1257" s="139"/>
      <c r="G1257" s="138"/>
      <c r="H1257" s="140" t="s">
        <v>494</v>
      </c>
      <c r="I1257" s="284" t="str">
        <f>UPPER(Tableau1[[#This Row],[Lieu Naiss]])</f>
        <v/>
      </c>
      <c r="J1257" s="139"/>
    </row>
    <row r="1258" spans="2:10" s="55" customFormat="1" ht="17.149999999999999" customHeight="1" x14ac:dyDescent="0.25">
      <c r="B1258" s="89">
        <v>1244</v>
      </c>
      <c r="C1258" s="137"/>
      <c r="D1258" s="138" t="s">
        <v>494</v>
      </c>
      <c r="E1258" s="138" t="s">
        <v>494</v>
      </c>
      <c r="F1258" s="139"/>
      <c r="G1258" s="138"/>
      <c r="H1258" s="140" t="s">
        <v>494</v>
      </c>
      <c r="I1258" s="284" t="str">
        <f>UPPER(Tableau1[[#This Row],[Lieu Naiss]])</f>
        <v/>
      </c>
      <c r="J1258" s="139"/>
    </row>
    <row r="1259" spans="2:10" s="55" customFormat="1" ht="17.149999999999999" customHeight="1" x14ac:dyDescent="0.25">
      <c r="B1259" s="89">
        <v>1245</v>
      </c>
      <c r="C1259" s="137"/>
      <c r="D1259" s="138" t="s">
        <v>494</v>
      </c>
      <c r="E1259" s="138" t="s">
        <v>494</v>
      </c>
      <c r="F1259" s="139"/>
      <c r="G1259" s="138"/>
      <c r="H1259" s="140" t="s">
        <v>494</v>
      </c>
      <c r="I1259" s="284" t="str">
        <f>UPPER(Tableau1[[#This Row],[Lieu Naiss]])</f>
        <v/>
      </c>
      <c r="J1259" s="139"/>
    </row>
    <row r="1260" spans="2:10" s="55" customFormat="1" ht="17.149999999999999" customHeight="1" x14ac:dyDescent="0.25">
      <c r="B1260" s="89">
        <v>1246</v>
      </c>
      <c r="C1260" s="137"/>
      <c r="D1260" s="138" t="s">
        <v>494</v>
      </c>
      <c r="E1260" s="138" t="s">
        <v>494</v>
      </c>
      <c r="F1260" s="139"/>
      <c r="G1260" s="138"/>
      <c r="H1260" s="140" t="s">
        <v>494</v>
      </c>
      <c r="I1260" s="284" t="str">
        <f>UPPER(Tableau1[[#This Row],[Lieu Naiss]])</f>
        <v/>
      </c>
      <c r="J1260" s="139"/>
    </row>
    <row r="1261" spans="2:10" s="55" customFormat="1" ht="17.149999999999999" customHeight="1" x14ac:dyDescent="0.25">
      <c r="B1261" s="89">
        <v>1247</v>
      </c>
      <c r="C1261" s="137"/>
      <c r="D1261" s="138" t="s">
        <v>494</v>
      </c>
      <c r="E1261" s="138" t="s">
        <v>494</v>
      </c>
      <c r="F1261" s="139"/>
      <c r="G1261" s="138"/>
      <c r="H1261" s="140" t="s">
        <v>494</v>
      </c>
      <c r="I1261" s="284" t="str">
        <f>UPPER(Tableau1[[#This Row],[Lieu Naiss]])</f>
        <v/>
      </c>
      <c r="J1261" s="139"/>
    </row>
    <row r="1262" spans="2:10" s="55" customFormat="1" ht="17.149999999999999" customHeight="1" x14ac:dyDescent="0.25">
      <c r="B1262" s="89">
        <v>1248</v>
      </c>
      <c r="C1262" s="137"/>
      <c r="D1262" s="138" t="s">
        <v>494</v>
      </c>
      <c r="E1262" s="138" t="s">
        <v>494</v>
      </c>
      <c r="F1262" s="139"/>
      <c r="G1262" s="138"/>
      <c r="H1262" s="140" t="s">
        <v>494</v>
      </c>
      <c r="I1262" s="284" t="str">
        <f>UPPER(Tableau1[[#This Row],[Lieu Naiss]])</f>
        <v/>
      </c>
      <c r="J1262" s="139"/>
    </row>
    <row r="1263" spans="2:10" s="55" customFormat="1" ht="17.149999999999999" customHeight="1" x14ac:dyDescent="0.25">
      <c r="B1263" s="89">
        <v>1249</v>
      </c>
      <c r="C1263" s="137"/>
      <c r="D1263" s="138" t="s">
        <v>494</v>
      </c>
      <c r="E1263" s="138" t="s">
        <v>494</v>
      </c>
      <c r="F1263" s="139"/>
      <c r="G1263" s="138"/>
      <c r="H1263" s="140" t="s">
        <v>494</v>
      </c>
      <c r="I1263" s="284" t="str">
        <f>UPPER(Tableau1[[#This Row],[Lieu Naiss]])</f>
        <v/>
      </c>
      <c r="J1263" s="139"/>
    </row>
    <row r="1264" spans="2:10" s="55" customFormat="1" ht="17.149999999999999" customHeight="1" x14ac:dyDescent="0.25">
      <c r="B1264" s="89">
        <v>1250</v>
      </c>
      <c r="C1264" s="137"/>
      <c r="D1264" s="138" t="s">
        <v>494</v>
      </c>
      <c r="E1264" s="138" t="s">
        <v>494</v>
      </c>
      <c r="F1264" s="139"/>
      <c r="G1264" s="138"/>
      <c r="H1264" s="140" t="s">
        <v>494</v>
      </c>
      <c r="I1264" s="284" t="str">
        <f>UPPER(Tableau1[[#This Row],[Lieu Naiss]])</f>
        <v/>
      </c>
      <c r="J1264" s="139"/>
    </row>
    <row r="1265" spans="2:10" s="55" customFormat="1" ht="17.149999999999999" customHeight="1" x14ac:dyDescent="0.25">
      <c r="B1265" s="89">
        <v>1251</v>
      </c>
      <c r="C1265" s="137"/>
      <c r="D1265" s="138" t="s">
        <v>494</v>
      </c>
      <c r="E1265" s="138" t="s">
        <v>494</v>
      </c>
      <c r="F1265" s="139"/>
      <c r="G1265" s="138"/>
      <c r="H1265" s="140" t="s">
        <v>494</v>
      </c>
      <c r="I1265" s="284" t="str">
        <f>UPPER(Tableau1[[#This Row],[Lieu Naiss]])</f>
        <v/>
      </c>
      <c r="J1265" s="139"/>
    </row>
    <row r="1266" spans="2:10" s="55" customFormat="1" ht="17.149999999999999" customHeight="1" x14ac:dyDescent="0.25">
      <c r="B1266" s="89">
        <v>1252</v>
      </c>
      <c r="C1266" s="137"/>
      <c r="D1266" s="138" t="s">
        <v>494</v>
      </c>
      <c r="E1266" s="138" t="s">
        <v>494</v>
      </c>
      <c r="F1266" s="139"/>
      <c r="G1266" s="138"/>
      <c r="H1266" s="140" t="s">
        <v>494</v>
      </c>
      <c r="I1266" s="284" t="str">
        <f>UPPER(Tableau1[[#This Row],[Lieu Naiss]])</f>
        <v/>
      </c>
      <c r="J1266" s="139"/>
    </row>
    <row r="1267" spans="2:10" s="55" customFormat="1" ht="17.149999999999999" customHeight="1" x14ac:dyDescent="0.25">
      <c r="B1267" s="89">
        <v>1253</v>
      </c>
      <c r="C1267" s="137"/>
      <c r="D1267" s="138" t="s">
        <v>494</v>
      </c>
      <c r="E1267" s="138" t="s">
        <v>494</v>
      </c>
      <c r="F1267" s="139"/>
      <c r="G1267" s="138"/>
      <c r="H1267" s="140" t="s">
        <v>494</v>
      </c>
      <c r="I1267" s="284" t="str">
        <f>UPPER(Tableau1[[#This Row],[Lieu Naiss]])</f>
        <v/>
      </c>
      <c r="J1267" s="139"/>
    </row>
    <row r="1268" spans="2:10" s="55" customFormat="1" ht="17.149999999999999" customHeight="1" x14ac:dyDescent="0.25">
      <c r="B1268" s="89">
        <v>1254</v>
      </c>
      <c r="C1268" s="137"/>
      <c r="D1268" s="138" t="s">
        <v>494</v>
      </c>
      <c r="E1268" s="138" t="s">
        <v>494</v>
      </c>
      <c r="F1268" s="139"/>
      <c r="G1268" s="138"/>
      <c r="H1268" s="140" t="s">
        <v>494</v>
      </c>
      <c r="I1268" s="284" t="str">
        <f>UPPER(Tableau1[[#This Row],[Lieu Naiss]])</f>
        <v/>
      </c>
      <c r="J1268" s="139"/>
    </row>
    <row r="1269" spans="2:10" s="55" customFormat="1" ht="17.149999999999999" customHeight="1" x14ac:dyDescent="0.25">
      <c r="B1269" s="89">
        <v>1255</v>
      </c>
      <c r="C1269" s="137"/>
      <c r="D1269" s="138" t="s">
        <v>494</v>
      </c>
      <c r="E1269" s="138" t="s">
        <v>494</v>
      </c>
      <c r="F1269" s="139"/>
      <c r="G1269" s="138"/>
      <c r="H1269" s="140" t="s">
        <v>494</v>
      </c>
      <c r="I1269" s="284" t="str">
        <f>UPPER(Tableau1[[#This Row],[Lieu Naiss]])</f>
        <v/>
      </c>
      <c r="J1269" s="139"/>
    </row>
    <row r="1270" spans="2:10" s="55" customFormat="1" ht="17.149999999999999" customHeight="1" x14ac:dyDescent="0.25">
      <c r="B1270" s="89">
        <v>1256</v>
      </c>
      <c r="C1270" s="137"/>
      <c r="D1270" s="138" t="s">
        <v>494</v>
      </c>
      <c r="E1270" s="138" t="s">
        <v>494</v>
      </c>
      <c r="F1270" s="139"/>
      <c r="G1270" s="138"/>
      <c r="H1270" s="140" t="s">
        <v>494</v>
      </c>
      <c r="I1270" s="284" t="str">
        <f>UPPER(Tableau1[[#This Row],[Lieu Naiss]])</f>
        <v/>
      </c>
      <c r="J1270" s="139"/>
    </row>
    <row r="1271" spans="2:10" s="55" customFormat="1" ht="17.149999999999999" customHeight="1" x14ac:dyDescent="0.25">
      <c r="B1271" s="89">
        <v>1257</v>
      </c>
      <c r="C1271" s="137"/>
      <c r="D1271" s="138" t="s">
        <v>494</v>
      </c>
      <c r="E1271" s="138" t="s">
        <v>494</v>
      </c>
      <c r="F1271" s="139"/>
      <c r="G1271" s="138"/>
      <c r="H1271" s="140" t="s">
        <v>494</v>
      </c>
      <c r="I1271" s="284" t="str">
        <f>UPPER(Tableau1[[#This Row],[Lieu Naiss]])</f>
        <v/>
      </c>
      <c r="J1271" s="139"/>
    </row>
    <row r="1272" spans="2:10" s="55" customFormat="1" ht="17.149999999999999" customHeight="1" x14ac:dyDescent="0.25">
      <c r="B1272" s="89">
        <v>1258</v>
      </c>
      <c r="C1272" s="137"/>
      <c r="D1272" s="138" t="s">
        <v>494</v>
      </c>
      <c r="E1272" s="138" t="s">
        <v>494</v>
      </c>
      <c r="F1272" s="139"/>
      <c r="G1272" s="138"/>
      <c r="H1272" s="140" t="s">
        <v>494</v>
      </c>
      <c r="I1272" s="284" t="str">
        <f>UPPER(Tableau1[[#This Row],[Lieu Naiss]])</f>
        <v/>
      </c>
      <c r="J1272" s="139"/>
    </row>
    <row r="1273" spans="2:10" s="55" customFormat="1" ht="17.149999999999999" customHeight="1" x14ac:dyDescent="0.25">
      <c r="B1273" s="89">
        <v>1259</v>
      </c>
      <c r="C1273" s="137"/>
      <c r="D1273" s="138" t="s">
        <v>494</v>
      </c>
      <c r="E1273" s="138" t="s">
        <v>494</v>
      </c>
      <c r="F1273" s="139"/>
      <c r="G1273" s="138"/>
      <c r="H1273" s="140" t="s">
        <v>494</v>
      </c>
      <c r="I1273" s="284" t="str">
        <f>UPPER(Tableau1[[#This Row],[Lieu Naiss]])</f>
        <v/>
      </c>
      <c r="J1273" s="139"/>
    </row>
    <row r="1274" spans="2:10" s="55" customFormat="1" ht="17.149999999999999" customHeight="1" x14ac:dyDescent="0.25">
      <c r="B1274" s="89">
        <v>1260</v>
      </c>
      <c r="C1274" s="137"/>
      <c r="D1274" s="138" t="s">
        <v>494</v>
      </c>
      <c r="E1274" s="138" t="s">
        <v>494</v>
      </c>
      <c r="F1274" s="139"/>
      <c r="G1274" s="138"/>
      <c r="H1274" s="140" t="s">
        <v>494</v>
      </c>
      <c r="I1274" s="284" t="str">
        <f>UPPER(Tableau1[[#This Row],[Lieu Naiss]])</f>
        <v/>
      </c>
      <c r="J1274" s="139"/>
    </row>
    <row r="1275" spans="2:10" s="55" customFormat="1" ht="17.149999999999999" customHeight="1" x14ac:dyDescent="0.25">
      <c r="B1275" s="89">
        <v>1261</v>
      </c>
      <c r="C1275" s="137"/>
      <c r="D1275" s="138" t="s">
        <v>494</v>
      </c>
      <c r="E1275" s="138" t="s">
        <v>494</v>
      </c>
      <c r="F1275" s="139"/>
      <c r="G1275" s="138"/>
      <c r="H1275" s="140" t="s">
        <v>494</v>
      </c>
      <c r="I1275" s="284" t="str">
        <f>UPPER(Tableau1[[#This Row],[Lieu Naiss]])</f>
        <v/>
      </c>
      <c r="J1275" s="139"/>
    </row>
    <row r="1276" spans="2:10" s="55" customFormat="1" ht="17.149999999999999" customHeight="1" x14ac:dyDescent="0.25">
      <c r="B1276" s="89">
        <v>1262</v>
      </c>
      <c r="C1276" s="137"/>
      <c r="D1276" s="138" t="s">
        <v>494</v>
      </c>
      <c r="E1276" s="138" t="s">
        <v>494</v>
      </c>
      <c r="F1276" s="139"/>
      <c r="G1276" s="138"/>
      <c r="H1276" s="140" t="s">
        <v>494</v>
      </c>
      <c r="I1276" s="284" t="str">
        <f>UPPER(Tableau1[[#This Row],[Lieu Naiss]])</f>
        <v/>
      </c>
      <c r="J1276" s="139"/>
    </row>
    <row r="1277" spans="2:10" s="55" customFormat="1" ht="17.149999999999999" customHeight="1" x14ac:dyDescent="0.25">
      <c r="B1277" s="89">
        <v>1263</v>
      </c>
      <c r="C1277" s="137"/>
      <c r="D1277" s="138" t="s">
        <v>494</v>
      </c>
      <c r="E1277" s="138" t="s">
        <v>494</v>
      </c>
      <c r="F1277" s="139"/>
      <c r="G1277" s="138"/>
      <c r="H1277" s="140" t="s">
        <v>494</v>
      </c>
      <c r="I1277" s="284" t="str">
        <f>UPPER(Tableau1[[#This Row],[Lieu Naiss]])</f>
        <v/>
      </c>
      <c r="J1277" s="139"/>
    </row>
    <row r="1278" spans="2:10" s="55" customFormat="1" ht="17.149999999999999" customHeight="1" x14ac:dyDescent="0.25">
      <c r="B1278" s="89">
        <v>1264</v>
      </c>
      <c r="C1278" s="137"/>
      <c r="D1278" s="138" t="s">
        <v>494</v>
      </c>
      <c r="E1278" s="138" t="s">
        <v>494</v>
      </c>
      <c r="F1278" s="139"/>
      <c r="G1278" s="138"/>
      <c r="H1278" s="140" t="s">
        <v>494</v>
      </c>
      <c r="I1278" s="284" t="str">
        <f>UPPER(Tableau1[[#This Row],[Lieu Naiss]])</f>
        <v/>
      </c>
      <c r="J1278" s="139"/>
    </row>
    <row r="1279" spans="2:10" s="55" customFormat="1" ht="17.149999999999999" customHeight="1" x14ac:dyDescent="0.25">
      <c r="B1279" s="89">
        <v>1265</v>
      </c>
      <c r="C1279" s="137"/>
      <c r="D1279" s="138" t="s">
        <v>494</v>
      </c>
      <c r="E1279" s="138" t="s">
        <v>494</v>
      </c>
      <c r="F1279" s="139"/>
      <c r="G1279" s="138"/>
      <c r="H1279" s="140" t="s">
        <v>494</v>
      </c>
      <c r="I1279" s="284" t="str">
        <f>UPPER(Tableau1[[#This Row],[Lieu Naiss]])</f>
        <v/>
      </c>
      <c r="J1279" s="139"/>
    </row>
    <row r="1280" spans="2:10" s="55" customFormat="1" ht="17.149999999999999" customHeight="1" x14ac:dyDescent="0.25">
      <c r="B1280" s="89">
        <v>1266</v>
      </c>
      <c r="C1280" s="137"/>
      <c r="D1280" s="138" t="s">
        <v>494</v>
      </c>
      <c r="E1280" s="138" t="s">
        <v>494</v>
      </c>
      <c r="F1280" s="139"/>
      <c r="G1280" s="138"/>
      <c r="H1280" s="140" t="s">
        <v>494</v>
      </c>
      <c r="I1280" s="284" t="str">
        <f>UPPER(Tableau1[[#This Row],[Lieu Naiss]])</f>
        <v/>
      </c>
      <c r="J1280" s="139"/>
    </row>
    <row r="1281" spans="2:10" s="55" customFormat="1" ht="17.149999999999999" customHeight="1" x14ac:dyDescent="0.25">
      <c r="B1281" s="89">
        <v>1267</v>
      </c>
      <c r="C1281" s="137"/>
      <c r="D1281" s="138" t="s">
        <v>494</v>
      </c>
      <c r="E1281" s="138" t="s">
        <v>494</v>
      </c>
      <c r="F1281" s="139"/>
      <c r="G1281" s="138"/>
      <c r="H1281" s="140" t="s">
        <v>494</v>
      </c>
      <c r="I1281" s="284" t="str">
        <f>UPPER(Tableau1[[#This Row],[Lieu Naiss]])</f>
        <v/>
      </c>
      <c r="J1281" s="139"/>
    </row>
    <row r="1282" spans="2:10" s="55" customFormat="1" ht="17.149999999999999" customHeight="1" x14ac:dyDescent="0.25">
      <c r="B1282" s="89">
        <v>1268</v>
      </c>
      <c r="C1282" s="137"/>
      <c r="D1282" s="138" t="s">
        <v>494</v>
      </c>
      <c r="E1282" s="138" t="s">
        <v>494</v>
      </c>
      <c r="F1282" s="139"/>
      <c r="G1282" s="138"/>
      <c r="H1282" s="140" t="s">
        <v>494</v>
      </c>
      <c r="I1282" s="284" t="str">
        <f>UPPER(Tableau1[[#This Row],[Lieu Naiss]])</f>
        <v/>
      </c>
      <c r="J1282" s="139"/>
    </row>
    <row r="1283" spans="2:10" s="55" customFormat="1" ht="17.149999999999999" customHeight="1" x14ac:dyDescent="0.25">
      <c r="B1283" s="89">
        <v>1269</v>
      </c>
      <c r="C1283" s="137"/>
      <c r="D1283" s="138" t="s">
        <v>494</v>
      </c>
      <c r="E1283" s="138" t="s">
        <v>494</v>
      </c>
      <c r="F1283" s="139"/>
      <c r="G1283" s="138"/>
      <c r="H1283" s="140" t="s">
        <v>494</v>
      </c>
      <c r="I1283" s="284" t="str">
        <f>UPPER(Tableau1[[#This Row],[Lieu Naiss]])</f>
        <v/>
      </c>
      <c r="J1283" s="139"/>
    </row>
    <row r="1284" spans="2:10" s="55" customFormat="1" ht="17.149999999999999" customHeight="1" x14ac:dyDescent="0.25">
      <c r="B1284" s="89">
        <v>1270</v>
      </c>
      <c r="C1284" s="137"/>
      <c r="D1284" s="138" t="s">
        <v>494</v>
      </c>
      <c r="E1284" s="138" t="s">
        <v>494</v>
      </c>
      <c r="F1284" s="139"/>
      <c r="G1284" s="138"/>
      <c r="H1284" s="140" t="s">
        <v>494</v>
      </c>
      <c r="I1284" s="284" t="str">
        <f>UPPER(Tableau1[[#This Row],[Lieu Naiss]])</f>
        <v/>
      </c>
      <c r="J1284" s="139"/>
    </row>
    <row r="1285" spans="2:10" s="55" customFormat="1" ht="17.149999999999999" customHeight="1" x14ac:dyDescent="0.25">
      <c r="B1285" s="89">
        <v>1271</v>
      </c>
      <c r="C1285" s="137"/>
      <c r="D1285" s="138" t="s">
        <v>494</v>
      </c>
      <c r="E1285" s="138" t="s">
        <v>494</v>
      </c>
      <c r="F1285" s="139"/>
      <c r="G1285" s="138"/>
      <c r="H1285" s="140" t="s">
        <v>494</v>
      </c>
      <c r="I1285" s="284" t="str">
        <f>UPPER(Tableau1[[#This Row],[Lieu Naiss]])</f>
        <v/>
      </c>
      <c r="J1285" s="139"/>
    </row>
    <row r="1286" spans="2:10" s="55" customFormat="1" ht="17.149999999999999" customHeight="1" x14ac:dyDescent="0.25">
      <c r="B1286" s="89">
        <v>1272</v>
      </c>
      <c r="C1286" s="137"/>
      <c r="D1286" s="138" t="s">
        <v>494</v>
      </c>
      <c r="E1286" s="138" t="s">
        <v>494</v>
      </c>
      <c r="F1286" s="139"/>
      <c r="G1286" s="138"/>
      <c r="H1286" s="140" t="s">
        <v>494</v>
      </c>
      <c r="I1286" s="284" t="str">
        <f>UPPER(Tableau1[[#This Row],[Lieu Naiss]])</f>
        <v/>
      </c>
      <c r="J1286" s="139"/>
    </row>
    <row r="1287" spans="2:10" s="55" customFormat="1" ht="17.149999999999999" customHeight="1" x14ac:dyDescent="0.25">
      <c r="B1287" s="89">
        <v>1273</v>
      </c>
      <c r="C1287" s="137"/>
      <c r="D1287" s="138" t="s">
        <v>494</v>
      </c>
      <c r="E1287" s="138" t="s">
        <v>494</v>
      </c>
      <c r="F1287" s="139"/>
      <c r="G1287" s="138"/>
      <c r="H1287" s="140" t="s">
        <v>494</v>
      </c>
      <c r="I1287" s="284" t="str">
        <f>UPPER(Tableau1[[#This Row],[Lieu Naiss]])</f>
        <v/>
      </c>
      <c r="J1287" s="139"/>
    </row>
    <row r="1288" spans="2:10" s="55" customFormat="1" ht="17.149999999999999" customHeight="1" x14ac:dyDescent="0.25">
      <c r="B1288" s="89">
        <v>1274</v>
      </c>
      <c r="C1288" s="137"/>
      <c r="D1288" s="138" t="s">
        <v>494</v>
      </c>
      <c r="E1288" s="138" t="s">
        <v>494</v>
      </c>
      <c r="F1288" s="139"/>
      <c r="G1288" s="138"/>
      <c r="H1288" s="140" t="s">
        <v>494</v>
      </c>
      <c r="I1288" s="284" t="str">
        <f>UPPER(Tableau1[[#This Row],[Lieu Naiss]])</f>
        <v/>
      </c>
      <c r="J1288" s="139"/>
    </row>
    <row r="1289" spans="2:10" s="55" customFormat="1" ht="17.149999999999999" customHeight="1" x14ac:dyDescent="0.25">
      <c r="B1289" s="89">
        <v>1275</v>
      </c>
      <c r="C1289" s="137"/>
      <c r="D1289" s="138" t="s">
        <v>494</v>
      </c>
      <c r="E1289" s="138" t="s">
        <v>494</v>
      </c>
      <c r="F1289" s="139"/>
      <c r="G1289" s="138"/>
      <c r="H1289" s="140" t="s">
        <v>494</v>
      </c>
      <c r="I1289" s="284" t="str">
        <f>UPPER(Tableau1[[#This Row],[Lieu Naiss]])</f>
        <v/>
      </c>
      <c r="J1289" s="139"/>
    </row>
    <row r="1290" spans="2:10" s="55" customFormat="1" ht="17.149999999999999" customHeight="1" x14ac:dyDescent="0.25">
      <c r="B1290" s="89">
        <v>1276</v>
      </c>
      <c r="C1290" s="137"/>
      <c r="D1290" s="138" t="s">
        <v>494</v>
      </c>
      <c r="E1290" s="138" t="s">
        <v>494</v>
      </c>
      <c r="F1290" s="139"/>
      <c r="G1290" s="138"/>
      <c r="H1290" s="140" t="s">
        <v>494</v>
      </c>
      <c r="I1290" s="284" t="str">
        <f>UPPER(Tableau1[[#This Row],[Lieu Naiss]])</f>
        <v/>
      </c>
      <c r="J1290" s="139"/>
    </row>
    <row r="1291" spans="2:10" s="55" customFormat="1" ht="17.149999999999999" customHeight="1" x14ac:dyDescent="0.25">
      <c r="B1291" s="89">
        <v>1277</v>
      </c>
      <c r="C1291" s="137"/>
      <c r="D1291" s="138" t="s">
        <v>494</v>
      </c>
      <c r="E1291" s="138" t="s">
        <v>494</v>
      </c>
      <c r="F1291" s="139"/>
      <c r="G1291" s="138"/>
      <c r="H1291" s="140" t="s">
        <v>494</v>
      </c>
      <c r="I1291" s="284" t="str">
        <f>UPPER(Tableau1[[#This Row],[Lieu Naiss]])</f>
        <v/>
      </c>
      <c r="J1291" s="139"/>
    </row>
    <row r="1292" spans="2:10" s="55" customFormat="1" ht="17.149999999999999" customHeight="1" x14ac:dyDescent="0.25">
      <c r="B1292" s="89">
        <v>1278</v>
      </c>
      <c r="C1292" s="137"/>
      <c r="D1292" s="138" t="s">
        <v>494</v>
      </c>
      <c r="E1292" s="138" t="s">
        <v>494</v>
      </c>
      <c r="F1292" s="139"/>
      <c r="G1292" s="138"/>
      <c r="H1292" s="140" t="s">
        <v>494</v>
      </c>
      <c r="I1292" s="284" t="str">
        <f>UPPER(Tableau1[[#This Row],[Lieu Naiss]])</f>
        <v/>
      </c>
      <c r="J1292" s="139"/>
    </row>
    <row r="1293" spans="2:10" s="55" customFormat="1" ht="17.149999999999999" customHeight="1" x14ac:dyDescent="0.25">
      <c r="B1293" s="89">
        <v>1279</v>
      </c>
      <c r="C1293" s="137"/>
      <c r="D1293" s="138" t="s">
        <v>494</v>
      </c>
      <c r="E1293" s="138" t="s">
        <v>494</v>
      </c>
      <c r="F1293" s="139"/>
      <c r="G1293" s="138"/>
      <c r="H1293" s="140" t="s">
        <v>494</v>
      </c>
      <c r="I1293" s="284" t="str">
        <f>UPPER(Tableau1[[#This Row],[Lieu Naiss]])</f>
        <v/>
      </c>
      <c r="J1293" s="139"/>
    </row>
    <row r="1294" spans="2:10" s="55" customFormat="1" ht="17.149999999999999" customHeight="1" x14ac:dyDescent="0.25">
      <c r="B1294" s="89">
        <v>1280</v>
      </c>
      <c r="C1294" s="137"/>
      <c r="D1294" s="138" t="s">
        <v>494</v>
      </c>
      <c r="E1294" s="138" t="s">
        <v>494</v>
      </c>
      <c r="F1294" s="139"/>
      <c r="G1294" s="138"/>
      <c r="H1294" s="140" t="s">
        <v>494</v>
      </c>
      <c r="I1294" s="284" t="str">
        <f>UPPER(Tableau1[[#This Row],[Lieu Naiss]])</f>
        <v/>
      </c>
      <c r="J1294" s="139"/>
    </row>
    <row r="1295" spans="2:10" s="55" customFormat="1" ht="17.149999999999999" customHeight="1" x14ac:dyDescent="0.25">
      <c r="B1295" s="89">
        <v>1281</v>
      </c>
      <c r="C1295" s="137"/>
      <c r="D1295" s="138" t="s">
        <v>494</v>
      </c>
      <c r="E1295" s="138" t="s">
        <v>494</v>
      </c>
      <c r="F1295" s="139"/>
      <c r="G1295" s="138"/>
      <c r="H1295" s="140" t="s">
        <v>494</v>
      </c>
      <c r="I1295" s="284" t="str">
        <f>UPPER(Tableau1[[#This Row],[Lieu Naiss]])</f>
        <v/>
      </c>
      <c r="J1295" s="139"/>
    </row>
    <row r="1296" spans="2:10" s="55" customFormat="1" ht="17.149999999999999" customHeight="1" x14ac:dyDescent="0.25">
      <c r="B1296" s="89">
        <v>1282</v>
      </c>
      <c r="C1296" s="137"/>
      <c r="D1296" s="138" t="s">
        <v>494</v>
      </c>
      <c r="E1296" s="138" t="s">
        <v>494</v>
      </c>
      <c r="F1296" s="139"/>
      <c r="G1296" s="138"/>
      <c r="H1296" s="140" t="s">
        <v>494</v>
      </c>
      <c r="I1296" s="284" t="str">
        <f>UPPER(Tableau1[[#This Row],[Lieu Naiss]])</f>
        <v/>
      </c>
      <c r="J1296" s="139"/>
    </row>
    <row r="1297" spans="2:10" s="55" customFormat="1" ht="17.149999999999999" customHeight="1" x14ac:dyDescent="0.25">
      <c r="B1297" s="89">
        <v>1283</v>
      </c>
      <c r="C1297" s="137"/>
      <c r="D1297" s="138" t="s">
        <v>494</v>
      </c>
      <c r="E1297" s="138" t="s">
        <v>494</v>
      </c>
      <c r="F1297" s="139"/>
      <c r="G1297" s="138"/>
      <c r="H1297" s="140" t="s">
        <v>494</v>
      </c>
      <c r="I1297" s="284" t="str">
        <f>UPPER(Tableau1[[#This Row],[Lieu Naiss]])</f>
        <v/>
      </c>
      <c r="J1297" s="139"/>
    </row>
    <row r="1298" spans="2:10" s="55" customFormat="1" ht="17.149999999999999" customHeight="1" x14ac:dyDescent="0.25">
      <c r="B1298" s="89">
        <v>1284</v>
      </c>
      <c r="C1298" s="137"/>
      <c r="D1298" s="138" t="s">
        <v>494</v>
      </c>
      <c r="E1298" s="138" t="s">
        <v>494</v>
      </c>
      <c r="F1298" s="139"/>
      <c r="G1298" s="138"/>
      <c r="H1298" s="140" t="s">
        <v>494</v>
      </c>
      <c r="I1298" s="284" t="str">
        <f>UPPER(Tableau1[[#This Row],[Lieu Naiss]])</f>
        <v/>
      </c>
      <c r="J1298" s="139"/>
    </row>
    <row r="1299" spans="2:10" s="55" customFormat="1" ht="17.149999999999999" customHeight="1" x14ac:dyDescent="0.25">
      <c r="B1299" s="89">
        <v>1285</v>
      </c>
      <c r="C1299" s="137"/>
      <c r="D1299" s="138" t="s">
        <v>494</v>
      </c>
      <c r="E1299" s="138" t="s">
        <v>494</v>
      </c>
      <c r="F1299" s="139"/>
      <c r="G1299" s="138"/>
      <c r="H1299" s="140" t="s">
        <v>494</v>
      </c>
      <c r="I1299" s="284" t="str">
        <f>UPPER(Tableau1[[#This Row],[Lieu Naiss]])</f>
        <v/>
      </c>
      <c r="J1299" s="139"/>
    </row>
    <row r="1300" spans="2:10" s="55" customFormat="1" ht="17.149999999999999" customHeight="1" x14ac:dyDescent="0.25">
      <c r="B1300" s="89">
        <v>1286</v>
      </c>
      <c r="C1300" s="137"/>
      <c r="D1300" s="138" t="s">
        <v>494</v>
      </c>
      <c r="E1300" s="138" t="s">
        <v>494</v>
      </c>
      <c r="F1300" s="139"/>
      <c r="G1300" s="138"/>
      <c r="H1300" s="140" t="s">
        <v>494</v>
      </c>
      <c r="I1300" s="284" t="str">
        <f>UPPER(Tableau1[[#This Row],[Lieu Naiss]])</f>
        <v/>
      </c>
      <c r="J1300" s="139"/>
    </row>
    <row r="1301" spans="2:10" s="55" customFormat="1" ht="17.149999999999999" customHeight="1" x14ac:dyDescent="0.25">
      <c r="B1301" s="89">
        <v>1287</v>
      </c>
      <c r="C1301" s="137"/>
      <c r="D1301" s="138" t="s">
        <v>494</v>
      </c>
      <c r="E1301" s="138" t="s">
        <v>494</v>
      </c>
      <c r="F1301" s="139"/>
      <c r="G1301" s="138"/>
      <c r="H1301" s="140" t="s">
        <v>494</v>
      </c>
      <c r="I1301" s="284" t="str">
        <f>UPPER(Tableau1[[#This Row],[Lieu Naiss]])</f>
        <v/>
      </c>
      <c r="J1301" s="139"/>
    </row>
    <row r="1302" spans="2:10" s="55" customFormat="1" ht="17.149999999999999" customHeight="1" x14ac:dyDescent="0.25">
      <c r="B1302" s="89">
        <v>1288</v>
      </c>
      <c r="C1302" s="137"/>
      <c r="D1302" s="138" t="s">
        <v>494</v>
      </c>
      <c r="E1302" s="138" t="s">
        <v>494</v>
      </c>
      <c r="F1302" s="139"/>
      <c r="G1302" s="138"/>
      <c r="H1302" s="140" t="s">
        <v>494</v>
      </c>
      <c r="I1302" s="284" t="str">
        <f>UPPER(Tableau1[[#This Row],[Lieu Naiss]])</f>
        <v/>
      </c>
      <c r="J1302" s="139"/>
    </row>
    <row r="1303" spans="2:10" s="55" customFormat="1" ht="17.149999999999999" customHeight="1" x14ac:dyDescent="0.25">
      <c r="B1303" s="89">
        <v>1289</v>
      </c>
      <c r="C1303" s="137"/>
      <c r="D1303" s="138" t="s">
        <v>494</v>
      </c>
      <c r="E1303" s="138" t="s">
        <v>494</v>
      </c>
      <c r="F1303" s="139"/>
      <c r="G1303" s="138"/>
      <c r="H1303" s="140" t="s">
        <v>494</v>
      </c>
      <c r="I1303" s="284" t="str">
        <f>UPPER(Tableau1[[#This Row],[Lieu Naiss]])</f>
        <v/>
      </c>
      <c r="J1303" s="139"/>
    </row>
    <row r="1304" spans="2:10" s="55" customFormat="1" ht="17.149999999999999" customHeight="1" x14ac:dyDescent="0.25">
      <c r="B1304" s="89">
        <v>1290</v>
      </c>
      <c r="C1304" s="137"/>
      <c r="D1304" s="138" t="s">
        <v>494</v>
      </c>
      <c r="E1304" s="138" t="s">
        <v>494</v>
      </c>
      <c r="F1304" s="139"/>
      <c r="G1304" s="138"/>
      <c r="H1304" s="140" t="s">
        <v>494</v>
      </c>
      <c r="I1304" s="284" t="str">
        <f>UPPER(Tableau1[[#This Row],[Lieu Naiss]])</f>
        <v/>
      </c>
      <c r="J1304" s="139"/>
    </row>
    <row r="1305" spans="2:10" s="55" customFormat="1" ht="17.149999999999999" customHeight="1" x14ac:dyDescent="0.25">
      <c r="B1305" s="89">
        <v>1291</v>
      </c>
      <c r="C1305" s="137"/>
      <c r="D1305" s="138" t="s">
        <v>494</v>
      </c>
      <c r="E1305" s="138" t="s">
        <v>494</v>
      </c>
      <c r="F1305" s="139"/>
      <c r="G1305" s="138"/>
      <c r="H1305" s="140" t="s">
        <v>494</v>
      </c>
      <c r="I1305" s="284" t="str">
        <f>UPPER(Tableau1[[#This Row],[Lieu Naiss]])</f>
        <v/>
      </c>
      <c r="J1305" s="139"/>
    </row>
    <row r="1306" spans="2:10" s="55" customFormat="1" ht="17.149999999999999" customHeight="1" x14ac:dyDescent="0.25">
      <c r="B1306" s="89">
        <v>1292</v>
      </c>
      <c r="C1306" s="137"/>
      <c r="D1306" s="138" t="s">
        <v>494</v>
      </c>
      <c r="E1306" s="138" t="s">
        <v>494</v>
      </c>
      <c r="F1306" s="139"/>
      <c r="G1306" s="138"/>
      <c r="H1306" s="140" t="s">
        <v>494</v>
      </c>
      <c r="I1306" s="284" t="str">
        <f>UPPER(Tableau1[[#This Row],[Lieu Naiss]])</f>
        <v/>
      </c>
      <c r="J1306" s="139"/>
    </row>
    <row r="1307" spans="2:10" s="55" customFormat="1" ht="17.149999999999999" customHeight="1" x14ac:dyDescent="0.25">
      <c r="B1307" s="89">
        <v>1293</v>
      </c>
      <c r="C1307" s="137"/>
      <c r="D1307" s="138" t="s">
        <v>494</v>
      </c>
      <c r="E1307" s="138" t="s">
        <v>494</v>
      </c>
      <c r="F1307" s="139"/>
      <c r="G1307" s="138"/>
      <c r="H1307" s="140" t="s">
        <v>494</v>
      </c>
      <c r="I1307" s="284" t="str">
        <f>UPPER(Tableau1[[#This Row],[Lieu Naiss]])</f>
        <v/>
      </c>
      <c r="J1307" s="139"/>
    </row>
    <row r="1308" spans="2:10" s="55" customFormat="1" ht="17.149999999999999" customHeight="1" x14ac:dyDescent="0.25">
      <c r="B1308" s="89">
        <v>1294</v>
      </c>
      <c r="C1308" s="137"/>
      <c r="D1308" s="138" t="s">
        <v>494</v>
      </c>
      <c r="E1308" s="138" t="s">
        <v>494</v>
      </c>
      <c r="F1308" s="139"/>
      <c r="G1308" s="138"/>
      <c r="H1308" s="140" t="s">
        <v>494</v>
      </c>
      <c r="I1308" s="284" t="str">
        <f>UPPER(Tableau1[[#This Row],[Lieu Naiss]])</f>
        <v/>
      </c>
      <c r="J1308" s="139"/>
    </row>
    <row r="1309" spans="2:10" s="55" customFormat="1" ht="17.149999999999999" customHeight="1" x14ac:dyDescent="0.25">
      <c r="B1309" s="89">
        <v>1295</v>
      </c>
      <c r="C1309" s="137"/>
      <c r="D1309" s="138" t="s">
        <v>494</v>
      </c>
      <c r="E1309" s="138" t="s">
        <v>494</v>
      </c>
      <c r="F1309" s="139"/>
      <c r="G1309" s="138"/>
      <c r="H1309" s="140" t="s">
        <v>494</v>
      </c>
      <c r="I1309" s="284" t="str">
        <f>UPPER(Tableau1[[#This Row],[Lieu Naiss]])</f>
        <v/>
      </c>
      <c r="J1309" s="139"/>
    </row>
    <row r="1310" spans="2:10" s="55" customFormat="1" ht="17.149999999999999" customHeight="1" x14ac:dyDescent="0.25">
      <c r="B1310" s="89">
        <v>1296</v>
      </c>
      <c r="C1310" s="137"/>
      <c r="D1310" s="138" t="s">
        <v>494</v>
      </c>
      <c r="E1310" s="138" t="s">
        <v>494</v>
      </c>
      <c r="F1310" s="139"/>
      <c r="G1310" s="138"/>
      <c r="H1310" s="140" t="s">
        <v>494</v>
      </c>
      <c r="I1310" s="284" t="str">
        <f>UPPER(Tableau1[[#This Row],[Lieu Naiss]])</f>
        <v/>
      </c>
      <c r="J1310" s="139"/>
    </row>
    <row r="1311" spans="2:10" s="55" customFormat="1" ht="17.149999999999999" customHeight="1" x14ac:dyDescent="0.25">
      <c r="B1311" s="89">
        <v>1297</v>
      </c>
      <c r="C1311" s="137"/>
      <c r="D1311" s="138" t="s">
        <v>494</v>
      </c>
      <c r="E1311" s="138" t="s">
        <v>494</v>
      </c>
      <c r="F1311" s="139"/>
      <c r="G1311" s="138"/>
      <c r="H1311" s="140" t="s">
        <v>494</v>
      </c>
      <c r="I1311" s="284" t="str">
        <f>UPPER(Tableau1[[#This Row],[Lieu Naiss]])</f>
        <v/>
      </c>
      <c r="J1311" s="139"/>
    </row>
    <row r="1312" spans="2:10" s="55" customFormat="1" ht="17.149999999999999" customHeight="1" x14ac:dyDescent="0.25">
      <c r="B1312" s="89">
        <v>1298</v>
      </c>
      <c r="C1312" s="137"/>
      <c r="D1312" s="138" t="s">
        <v>494</v>
      </c>
      <c r="E1312" s="138" t="s">
        <v>494</v>
      </c>
      <c r="F1312" s="139"/>
      <c r="G1312" s="138"/>
      <c r="H1312" s="140" t="s">
        <v>494</v>
      </c>
      <c r="I1312" s="284" t="str">
        <f>UPPER(Tableau1[[#This Row],[Lieu Naiss]])</f>
        <v/>
      </c>
      <c r="J1312" s="139"/>
    </row>
    <row r="1313" spans="2:10" s="55" customFormat="1" ht="17.149999999999999" customHeight="1" x14ac:dyDescent="0.25">
      <c r="B1313" s="89">
        <v>1299</v>
      </c>
      <c r="C1313" s="137"/>
      <c r="D1313" s="138" t="s">
        <v>494</v>
      </c>
      <c r="E1313" s="138" t="s">
        <v>494</v>
      </c>
      <c r="F1313" s="139"/>
      <c r="G1313" s="138"/>
      <c r="H1313" s="140" t="s">
        <v>494</v>
      </c>
      <c r="I1313" s="284" t="str">
        <f>UPPER(Tableau1[[#This Row],[Lieu Naiss]])</f>
        <v/>
      </c>
      <c r="J1313" s="139"/>
    </row>
    <row r="1314" spans="2:10" s="55" customFormat="1" ht="17.149999999999999" customHeight="1" x14ac:dyDescent="0.25">
      <c r="B1314" s="89">
        <v>1300</v>
      </c>
      <c r="C1314" s="137"/>
      <c r="D1314" s="138" t="s">
        <v>494</v>
      </c>
      <c r="E1314" s="138" t="s">
        <v>494</v>
      </c>
      <c r="F1314" s="139"/>
      <c r="G1314" s="138"/>
      <c r="H1314" s="140" t="s">
        <v>494</v>
      </c>
      <c r="I1314" s="284" t="str">
        <f>UPPER(Tableau1[[#This Row],[Lieu Naiss]])</f>
        <v/>
      </c>
      <c r="J1314" s="139"/>
    </row>
    <row r="1315" spans="2:10" s="55" customFormat="1" ht="17.149999999999999" customHeight="1" x14ac:dyDescent="0.25">
      <c r="B1315" s="89">
        <v>1301</v>
      </c>
      <c r="C1315" s="137"/>
      <c r="D1315" s="138" t="s">
        <v>494</v>
      </c>
      <c r="E1315" s="138" t="s">
        <v>494</v>
      </c>
      <c r="F1315" s="139"/>
      <c r="G1315" s="138"/>
      <c r="H1315" s="140" t="s">
        <v>494</v>
      </c>
      <c r="I1315" s="284" t="str">
        <f>UPPER(Tableau1[[#This Row],[Lieu Naiss]])</f>
        <v/>
      </c>
      <c r="J1315" s="139"/>
    </row>
    <row r="1316" spans="2:10" s="55" customFormat="1" ht="17.149999999999999" customHeight="1" x14ac:dyDescent="0.25">
      <c r="B1316" s="89">
        <v>1302</v>
      </c>
      <c r="C1316" s="137"/>
      <c r="D1316" s="138" t="s">
        <v>494</v>
      </c>
      <c r="E1316" s="138" t="s">
        <v>494</v>
      </c>
      <c r="F1316" s="139"/>
      <c r="G1316" s="138"/>
      <c r="H1316" s="140" t="s">
        <v>494</v>
      </c>
      <c r="I1316" s="284" t="str">
        <f>UPPER(Tableau1[[#This Row],[Lieu Naiss]])</f>
        <v/>
      </c>
      <c r="J1316" s="139"/>
    </row>
    <row r="1317" spans="2:10" s="55" customFormat="1" ht="17.149999999999999" customHeight="1" x14ac:dyDescent="0.25">
      <c r="B1317" s="89">
        <v>1303</v>
      </c>
      <c r="C1317" s="137"/>
      <c r="D1317" s="138" t="s">
        <v>494</v>
      </c>
      <c r="E1317" s="138" t="s">
        <v>494</v>
      </c>
      <c r="F1317" s="139"/>
      <c r="G1317" s="138"/>
      <c r="H1317" s="140" t="s">
        <v>494</v>
      </c>
      <c r="I1317" s="284" t="str">
        <f>UPPER(Tableau1[[#This Row],[Lieu Naiss]])</f>
        <v/>
      </c>
      <c r="J1317" s="139"/>
    </row>
    <row r="1318" spans="2:10" s="55" customFormat="1" ht="17.149999999999999" customHeight="1" x14ac:dyDescent="0.25">
      <c r="B1318" s="89">
        <v>1304</v>
      </c>
      <c r="C1318" s="137"/>
      <c r="D1318" s="138" t="s">
        <v>494</v>
      </c>
      <c r="E1318" s="138" t="s">
        <v>494</v>
      </c>
      <c r="F1318" s="139"/>
      <c r="G1318" s="138"/>
      <c r="H1318" s="140" t="s">
        <v>494</v>
      </c>
      <c r="I1318" s="284" t="str">
        <f>UPPER(Tableau1[[#This Row],[Lieu Naiss]])</f>
        <v/>
      </c>
      <c r="J1318" s="139"/>
    </row>
    <row r="1319" spans="2:10" s="55" customFormat="1" ht="17.149999999999999" customHeight="1" x14ac:dyDescent="0.25">
      <c r="B1319" s="89">
        <v>1305</v>
      </c>
      <c r="C1319" s="137"/>
      <c r="D1319" s="138" t="s">
        <v>494</v>
      </c>
      <c r="E1319" s="138" t="s">
        <v>494</v>
      </c>
      <c r="F1319" s="139"/>
      <c r="G1319" s="138"/>
      <c r="H1319" s="140" t="s">
        <v>494</v>
      </c>
      <c r="I1319" s="284" t="str">
        <f>UPPER(Tableau1[[#This Row],[Lieu Naiss]])</f>
        <v/>
      </c>
      <c r="J1319" s="139"/>
    </row>
    <row r="1320" spans="2:10" s="55" customFormat="1" ht="17.149999999999999" customHeight="1" x14ac:dyDescent="0.25">
      <c r="B1320" s="89">
        <v>1306</v>
      </c>
      <c r="C1320" s="137"/>
      <c r="D1320" s="138" t="s">
        <v>494</v>
      </c>
      <c r="E1320" s="138" t="s">
        <v>494</v>
      </c>
      <c r="F1320" s="139"/>
      <c r="G1320" s="138"/>
      <c r="H1320" s="140" t="s">
        <v>494</v>
      </c>
      <c r="I1320" s="284" t="str">
        <f>UPPER(Tableau1[[#This Row],[Lieu Naiss]])</f>
        <v/>
      </c>
      <c r="J1320" s="139"/>
    </row>
    <row r="1321" spans="2:10" s="55" customFormat="1" ht="17.149999999999999" customHeight="1" x14ac:dyDescent="0.25">
      <c r="B1321" s="89">
        <v>1307</v>
      </c>
      <c r="C1321" s="137"/>
      <c r="D1321" s="138" t="s">
        <v>494</v>
      </c>
      <c r="E1321" s="138" t="s">
        <v>494</v>
      </c>
      <c r="F1321" s="139"/>
      <c r="G1321" s="138"/>
      <c r="H1321" s="140" t="s">
        <v>494</v>
      </c>
      <c r="I1321" s="284" t="str">
        <f>UPPER(Tableau1[[#This Row],[Lieu Naiss]])</f>
        <v/>
      </c>
      <c r="J1321" s="139"/>
    </row>
    <row r="1322" spans="2:10" s="55" customFormat="1" ht="17.149999999999999" customHeight="1" x14ac:dyDescent="0.25">
      <c r="B1322" s="89">
        <v>1308</v>
      </c>
      <c r="C1322" s="137"/>
      <c r="D1322" s="138" t="s">
        <v>494</v>
      </c>
      <c r="E1322" s="138" t="s">
        <v>494</v>
      </c>
      <c r="F1322" s="139"/>
      <c r="G1322" s="138"/>
      <c r="H1322" s="140" t="s">
        <v>494</v>
      </c>
      <c r="I1322" s="284" t="str">
        <f>UPPER(Tableau1[[#This Row],[Lieu Naiss]])</f>
        <v/>
      </c>
      <c r="J1322" s="139"/>
    </row>
    <row r="1323" spans="2:10" s="55" customFormat="1" ht="17.149999999999999" customHeight="1" x14ac:dyDescent="0.25">
      <c r="B1323" s="89">
        <v>1309</v>
      </c>
      <c r="C1323" s="137"/>
      <c r="D1323" s="138" t="s">
        <v>494</v>
      </c>
      <c r="E1323" s="138" t="s">
        <v>494</v>
      </c>
      <c r="F1323" s="139"/>
      <c r="G1323" s="138"/>
      <c r="H1323" s="140" t="s">
        <v>494</v>
      </c>
      <c r="I1323" s="284" t="str">
        <f>UPPER(Tableau1[[#This Row],[Lieu Naiss]])</f>
        <v/>
      </c>
      <c r="J1323" s="139"/>
    </row>
    <row r="1324" spans="2:10" s="55" customFormat="1" ht="17.149999999999999" customHeight="1" x14ac:dyDescent="0.25">
      <c r="B1324" s="89">
        <v>1310</v>
      </c>
      <c r="C1324" s="137"/>
      <c r="D1324" s="138" t="s">
        <v>494</v>
      </c>
      <c r="E1324" s="138" t="s">
        <v>494</v>
      </c>
      <c r="F1324" s="139"/>
      <c r="G1324" s="138"/>
      <c r="H1324" s="140" t="s">
        <v>494</v>
      </c>
      <c r="I1324" s="284" t="str">
        <f>UPPER(Tableau1[[#This Row],[Lieu Naiss]])</f>
        <v/>
      </c>
      <c r="J1324" s="139"/>
    </row>
    <row r="1325" spans="2:10" s="55" customFormat="1" ht="17.149999999999999" customHeight="1" x14ac:dyDescent="0.25">
      <c r="B1325" s="89">
        <v>1311</v>
      </c>
      <c r="C1325" s="137"/>
      <c r="D1325" s="138" t="s">
        <v>494</v>
      </c>
      <c r="E1325" s="138" t="s">
        <v>494</v>
      </c>
      <c r="F1325" s="139"/>
      <c r="G1325" s="138"/>
      <c r="H1325" s="140" t="s">
        <v>494</v>
      </c>
      <c r="I1325" s="284" t="str">
        <f>UPPER(Tableau1[[#This Row],[Lieu Naiss]])</f>
        <v/>
      </c>
      <c r="J1325" s="139"/>
    </row>
    <row r="1326" spans="2:10" s="55" customFormat="1" ht="17.149999999999999" customHeight="1" x14ac:dyDescent="0.25">
      <c r="B1326" s="89">
        <v>1312</v>
      </c>
      <c r="C1326" s="137"/>
      <c r="D1326" s="138" t="s">
        <v>494</v>
      </c>
      <c r="E1326" s="138" t="s">
        <v>494</v>
      </c>
      <c r="F1326" s="139"/>
      <c r="G1326" s="138"/>
      <c r="H1326" s="140" t="s">
        <v>494</v>
      </c>
      <c r="I1326" s="284" t="str">
        <f>UPPER(Tableau1[[#This Row],[Lieu Naiss]])</f>
        <v/>
      </c>
      <c r="J1326" s="139"/>
    </row>
    <row r="1327" spans="2:10" s="55" customFormat="1" ht="17.149999999999999" customHeight="1" x14ac:dyDescent="0.25">
      <c r="B1327" s="89">
        <v>1313</v>
      </c>
      <c r="C1327" s="137"/>
      <c r="D1327" s="138" t="s">
        <v>494</v>
      </c>
      <c r="E1327" s="138" t="s">
        <v>494</v>
      </c>
      <c r="F1327" s="139"/>
      <c r="G1327" s="138"/>
      <c r="H1327" s="140" t="s">
        <v>494</v>
      </c>
      <c r="I1327" s="284" t="str">
        <f>UPPER(Tableau1[[#This Row],[Lieu Naiss]])</f>
        <v/>
      </c>
      <c r="J1327" s="139"/>
    </row>
    <row r="1328" spans="2:10" s="55" customFormat="1" ht="17.149999999999999" customHeight="1" x14ac:dyDescent="0.25">
      <c r="B1328" s="89">
        <v>1314</v>
      </c>
      <c r="C1328" s="137"/>
      <c r="D1328" s="138" t="s">
        <v>494</v>
      </c>
      <c r="E1328" s="138" t="s">
        <v>494</v>
      </c>
      <c r="F1328" s="139"/>
      <c r="G1328" s="138"/>
      <c r="H1328" s="140" t="s">
        <v>494</v>
      </c>
      <c r="I1328" s="284" t="str">
        <f>UPPER(Tableau1[[#This Row],[Lieu Naiss]])</f>
        <v/>
      </c>
      <c r="J1328" s="139"/>
    </row>
    <row r="1329" spans="2:10" s="55" customFormat="1" ht="17.149999999999999" customHeight="1" x14ac:dyDescent="0.25">
      <c r="B1329" s="89">
        <v>1315</v>
      </c>
      <c r="C1329" s="137"/>
      <c r="D1329" s="138" t="s">
        <v>494</v>
      </c>
      <c r="E1329" s="138" t="s">
        <v>494</v>
      </c>
      <c r="F1329" s="139"/>
      <c r="G1329" s="138"/>
      <c r="H1329" s="140" t="s">
        <v>494</v>
      </c>
      <c r="I1329" s="284" t="str">
        <f>UPPER(Tableau1[[#This Row],[Lieu Naiss]])</f>
        <v/>
      </c>
      <c r="J1329" s="139"/>
    </row>
    <row r="1330" spans="2:10" s="55" customFormat="1" ht="17.149999999999999" customHeight="1" x14ac:dyDescent="0.25">
      <c r="B1330" s="89">
        <v>1316</v>
      </c>
      <c r="C1330" s="137"/>
      <c r="D1330" s="138" t="s">
        <v>494</v>
      </c>
      <c r="E1330" s="138" t="s">
        <v>494</v>
      </c>
      <c r="F1330" s="139"/>
      <c r="G1330" s="138"/>
      <c r="H1330" s="140" t="s">
        <v>494</v>
      </c>
      <c r="I1330" s="284" t="str">
        <f>UPPER(Tableau1[[#This Row],[Lieu Naiss]])</f>
        <v/>
      </c>
      <c r="J1330" s="139"/>
    </row>
    <row r="1331" spans="2:10" s="55" customFormat="1" ht="17.149999999999999" customHeight="1" x14ac:dyDescent="0.25">
      <c r="B1331" s="89">
        <v>1317</v>
      </c>
      <c r="C1331" s="137"/>
      <c r="D1331" s="138" t="s">
        <v>494</v>
      </c>
      <c r="E1331" s="138" t="s">
        <v>494</v>
      </c>
      <c r="F1331" s="139"/>
      <c r="G1331" s="138"/>
      <c r="H1331" s="140" t="s">
        <v>494</v>
      </c>
      <c r="I1331" s="284" t="str">
        <f>UPPER(Tableau1[[#This Row],[Lieu Naiss]])</f>
        <v/>
      </c>
      <c r="J1331" s="139"/>
    </row>
    <row r="1332" spans="2:10" s="55" customFormat="1" ht="17.149999999999999" customHeight="1" x14ac:dyDescent="0.25">
      <c r="B1332" s="89">
        <v>1318</v>
      </c>
      <c r="C1332" s="137"/>
      <c r="D1332" s="138" t="s">
        <v>494</v>
      </c>
      <c r="E1332" s="138" t="s">
        <v>494</v>
      </c>
      <c r="F1332" s="139"/>
      <c r="G1332" s="138"/>
      <c r="H1332" s="140" t="s">
        <v>494</v>
      </c>
      <c r="I1332" s="284" t="str">
        <f>UPPER(Tableau1[[#This Row],[Lieu Naiss]])</f>
        <v/>
      </c>
      <c r="J1332" s="139"/>
    </row>
    <row r="1333" spans="2:10" s="55" customFormat="1" ht="17.149999999999999" customHeight="1" x14ac:dyDescent="0.25">
      <c r="B1333" s="89">
        <v>1319</v>
      </c>
      <c r="C1333" s="137"/>
      <c r="D1333" s="138" t="s">
        <v>494</v>
      </c>
      <c r="E1333" s="138" t="s">
        <v>494</v>
      </c>
      <c r="F1333" s="139"/>
      <c r="G1333" s="138"/>
      <c r="H1333" s="140" t="s">
        <v>494</v>
      </c>
      <c r="I1333" s="284" t="str">
        <f>UPPER(Tableau1[[#This Row],[Lieu Naiss]])</f>
        <v/>
      </c>
      <c r="J1333" s="139"/>
    </row>
    <row r="1334" spans="2:10" s="55" customFormat="1" ht="17.149999999999999" customHeight="1" x14ac:dyDescent="0.25">
      <c r="B1334" s="89">
        <v>1320</v>
      </c>
      <c r="C1334" s="137"/>
      <c r="D1334" s="138" t="s">
        <v>494</v>
      </c>
      <c r="E1334" s="138" t="s">
        <v>494</v>
      </c>
      <c r="F1334" s="139"/>
      <c r="G1334" s="138"/>
      <c r="H1334" s="140" t="s">
        <v>494</v>
      </c>
      <c r="I1334" s="284" t="str">
        <f>UPPER(Tableau1[[#This Row],[Lieu Naiss]])</f>
        <v/>
      </c>
      <c r="J1334" s="139"/>
    </row>
    <row r="1335" spans="2:10" s="55" customFormat="1" ht="17.149999999999999" customHeight="1" x14ac:dyDescent="0.25">
      <c r="B1335" s="89">
        <v>1321</v>
      </c>
      <c r="C1335" s="137"/>
      <c r="D1335" s="138" t="s">
        <v>494</v>
      </c>
      <c r="E1335" s="138" t="s">
        <v>494</v>
      </c>
      <c r="F1335" s="139"/>
      <c r="G1335" s="138"/>
      <c r="H1335" s="140" t="s">
        <v>494</v>
      </c>
      <c r="I1335" s="284" t="str">
        <f>UPPER(Tableau1[[#This Row],[Lieu Naiss]])</f>
        <v/>
      </c>
      <c r="J1335" s="139"/>
    </row>
    <row r="1336" spans="2:10" s="55" customFormat="1" ht="17.149999999999999" customHeight="1" x14ac:dyDescent="0.25">
      <c r="B1336" s="89">
        <v>1322</v>
      </c>
      <c r="C1336" s="137"/>
      <c r="D1336" s="138" t="s">
        <v>494</v>
      </c>
      <c r="E1336" s="138" t="s">
        <v>494</v>
      </c>
      <c r="F1336" s="139"/>
      <c r="G1336" s="138"/>
      <c r="H1336" s="140" t="s">
        <v>494</v>
      </c>
      <c r="I1336" s="284" t="str">
        <f>UPPER(Tableau1[[#This Row],[Lieu Naiss]])</f>
        <v/>
      </c>
      <c r="J1336" s="139"/>
    </row>
    <row r="1337" spans="2:10" s="55" customFormat="1" ht="17.149999999999999" customHeight="1" x14ac:dyDescent="0.25">
      <c r="B1337" s="89">
        <v>1323</v>
      </c>
      <c r="C1337" s="137"/>
      <c r="D1337" s="138" t="s">
        <v>494</v>
      </c>
      <c r="E1337" s="138" t="s">
        <v>494</v>
      </c>
      <c r="F1337" s="139"/>
      <c r="G1337" s="138"/>
      <c r="H1337" s="140" t="s">
        <v>494</v>
      </c>
      <c r="I1337" s="284" t="str">
        <f>UPPER(Tableau1[[#This Row],[Lieu Naiss]])</f>
        <v/>
      </c>
      <c r="J1337" s="139"/>
    </row>
    <row r="1338" spans="2:10" s="55" customFormat="1" ht="17.149999999999999" customHeight="1" x14ac:dyDescent="0.25">
      <c r="B1338" s="89">
        <v>1324</v>
      </c>
      <c r="C1338" s="137"/>
      <c r="D1338" s="138" t="s">
        <v>494</v>
      </c>
      <c r="E1338" s="138" t="s">
        <v>494</v>
      </c>
      <c r="F1338" s="139"/>
      <c r="G1338" s="138"/>
      <c r="H1338" s="140" t="s">
        <v>494</v>
      </c>
      <c r="I1338" s="284" t="str">
        <f>UPPER(Tableau1[[#This Row],[Lieu Naiss]])</f>
        <v/>
      </c>
      <c r="J1338" s="139"/>
    </row>
    <row r="1339" spans="2:10" s="55" customFormat="1" ht="17.149999999999999" customHeight="1" x14ac:dyDescent="0.25">
      <c r="B1339" s="89">
        <v>1325</v>
      </c>
      <c r="C1339" s="137"/>
      <c r="D1339" s="138" t="s">
        <v>494</v>
      </c>
      <c r="E1339" s="138" t="s">
        <v>494</v>
      </c>
      <c r="F1339" s="139"/>
      <c r="G1339" s="138"/>
      <c r="H1339" s="140" t="s">
        <v>494</v>
      </c>
      <c r="I1339" s="284" t="str">
        <f>UPPER(Tableau1[[#This Row],[Lieu Naiss]])</f>
        <v/>
      </c>
      <c r="J1339" s="139"/>
    </row>
    <row r="1340" spans="2:10" s="55" customFormat="1" ht="17.149999999999999" customHeight="1" x14ac:dyDescent="0.25">
      <c r="B1340" s="89">
        <v>1326</v>
      </c>
      <c r="C1340" s="137"/>
      <c r="D1340" s="138" t="s">
        <v>494</v>
      </c>
      <c r="E1340" s="138" t="s">
        <v>494</v>
      </c>
      <c r="F1340" s="139"/>
      <c r="G1340" s="138"/>
      <c r="H1340" s="140" t="s">
        <v>494</v>
      </c>
      <c r="I1340" s="284" t="str">
        <f>UPPER(Tableau1[[#This Row],[Lieu Naiss]])</f>
        <v/>
      </c>
      <c r="J1340" s="139"/>
    </row>
    <row r="1341" spans="2:10" s="55" customFormat="1" ht="17.149999999999999" customHeight="1" x14ac:dyDescent="0.25">
      <c r="B1341" s="89">
        <v>1327</v>
      </c>
      <c r="C1341" s="137"/>
      <c r="D1341" s="138" t="s">
        <v>494</v>
      </c>
      <c r="E1341" s="138" t="s">
        <v>494</v>
      </c>
      <c r="F1341" s="139"/>
      <c r="G1341" s="138"/>
      <c r="H1341" s="140" t="s">
        <v>494</v>
      </c>
      <c r="I1341" s="284" t="str">
        <f>UPPER(Tableau1[[#This Row],[Lieu Naiss]])</f>
        <v/>
      </c>
      <c r="J1341" s="139"/>
    </row>
    <row r="1342" spans="2:10" s="55" customFormat="1" ht="17.149999999999999" customHeight="1" x14ac:dyDescent="0.25">
      <c r="B1342" s="89">
        <v>1328</v>
      </c>
      <c r="C1342" s="137"/>
      <c r="D1342" s="138" t="s">
        <v>494</v>
      </c>
      <c r="E1342" s="138" t="s">
        <v>494</v>
      </c>
      <c r="F1342" s="139"/>
      <c r="G1342" s="138"/>
      <c r="H1342" s="140" t="s">
        <v>494</v>
      </c>
      <c r="I1342" s="284" t="str">
        <f>UPPER(Tableau1[[#This Row],[Lieu Naiss]])</f>
        <v/>
      </c>
      <c r="J1342" s="139"/>
    </row>
    <row r="1343" spans="2:10" s="55" customFormat="1" ht="17.149999999999999" customHeight="1" x14ac:dyDescent="0.25">
      <c r="B1343" s="89">
        <v>1329</v>
      </c>
      <c r="C1343" s="137"/>
      <c r="D1343" s="138" t="s">
        <v>494</v>
      </c>
      <c r="E1343" s="138" t="s">
        <v>494</v>
      </c>
      <c r="F1343" s="139"/>
      <c r="G1343" s="138"/>
      <c r="H1343" s="140" t="s">
        <v>494</v>
      </c>
      <c r="I1343" s="284" t="str">
        <f>UPPER(Tableau1[[#This Row],[Lieu Naiss]])</f>
        <v/>
      </c>
      <c r="J1343" s="139"/>
    </row>
    <row r="1344" spans="2:10" s="55" customFormat="1" ht="17.149999999999999" customHeight="1" x14ac:dyDescent="0.25">
      <c r="B1344" s="89">
        <v>1330</v>
      </c>
      <c r="C1344" s="137"/>
      <c r="D1344" s="138" t="s">
        <v>494</v>
      </c>
      <c r="E1344" s="138" t="s">
        <v>494</v>
      </c>
      <c r="F1344" s="139"/>
      <c r="G1344" s="138"/>
      <c r="H1344" s="140" t="s">
        <v>494</v>
      </c>
      <c r="I1344" s="284" t="str">
        <f>UPPER(Tableau1[[#This Row],[Lieu Naiss]])</f>
        <v/>
      </c>
      <c r="J1344" s="139"/>
    </row>
    <row r="1345" spans="2:10" s="55" customFormat="1" ht="17.149999999999999" customHeight="1" x14ac:dyDescent="0.25">
      <c r="B1345" s="89">
        <v>1331</v>
      </c>
      <c r="C1345" s="137"/>
      <c r="D1345" s="138" t="s">
        <v>494</v>
      </c>
      <c r="E1345" s="138" t="s">
        <v>494</v>
      </c>
      <c r="F1345" s="139"/>
      <c r="G1345" s="138"/>
      <c r="H1345" s="140" t="s">
        <v>494</v>
      </c>
      <c r="I1345" s="284" t="str">
        <f>UPPER(Tableau1[[#This Row],[Lieu Naiss]])</f>
        <v/>
      </c>
      <c r="J1345" s="139"/>
    </row>
    <row r="1346" spans="2:10" s="55" customFormat="1" ht="17.149999999999999" customHeight="1" x14ac:dyDescent="0.25">
      <c r="B1346" s="89">
        <v>1332</v>
      </c>
      <c r="C1346" s="137"/>
      <c r="D1346" s="138" t="s">
        <v>494</v>
      </c>
      <c r="E1346" s="138" t="s">
        <v>494</v>
      </c>
      <c r="F1346" s="139"/>
      <c r="G1346" s="138"/>
      <c r="H1346" s="140" t="s">
        <v>494</v>
      </c>
      <c r="I1346" s="284" t="str">
        <f>UPPER(Tableau1[[#This Row],[Lieu Naiss]])</f>
        <v/>
      </c>
      <c r="J1346" s="139"/>
    </row>
    <row r="1347" spans="2:10" s="55" customFormat="1" ht="17.149999999999999" customHeight="1" x14ac:dyDescent="0.25">
      <c r="B1347" s="89">
        <v>1333</v>
      </c>
      <c r="C1347" s="137"/>
      <c r="D1347" s="138" t="s">
        <v>494</v>
      </c>
      <c r="E1347" s="138" t="s">
        <v>494</v>
      </c>
      <c r="F1347" s="139"/>
      <c r="G1347" s="138"/>
      <c r="H1347" s="140" t="s">
        <v>494</v>
      </c>
      <c r="I1347" s="284" t="str">
        <f>UPPER(Tableau1[[#This Row],[Lieu Naiss]])</f>
        <v/>
      </c>
      <c r="J1347" s="139"/>
    </row>
    <row r="1348" spans="2:10" s="55" customFormat="1" ht="17.149999999999999" customHeight="1" x14ac:dyDescent="0.25">
      <c r="B1348" s="89">
        <v>1334</v>
      </c>
      <c r="C1348" s="137"/>
      <c r="D1348" s="138" t="s">
        <v>494</v>
      </c>
      <c r="E1348" s="138" t="s">
        <v>494</v>
      </c>
      <c r="F1348" s="139"/>
      <c r="G1348" s="138"/>
      <c r="H1348" s="140" t="s">
        <v>494</v>
      </c>
      <c r="I1348" s="284" t="str">
        <f>UPPER(Tableau1[[#This Row],[Lieu Naiss]])</f>
        <v/>
      </c>
      <c r="J1348" s="139"/>
    </row>
    <row r="1349" spans="2:10" s="55" customFormat="1" ht="17.149999999999999" customHeight="1" x14ac:dyDescent="0.25">
      <c r="B1349" s="89">
        <v>1335</v>
      </c>
      <c r="C1349" s="137"/>
      <c r="D1349" s="138" t="s">
        <v>494</v>
      </c>
      <c r="E1349" s="138" t="s">
        <v>494</v>
      </c>
      <c r="F1349" s="139"/>
      <c r="G1349" s="138"/>
      <c r="H1349" s="140" t="s">
        <v>494</v>
      </c>
      <c r="I1349" s="284" t="str">
        <f>UPPER(Tableau1[[#This Row],[Lieu Naiss]])</f>
        <v/>
      </c>
      <c r="J1349" s="139"/>
    </row>
    <row r="1350" spans="2:10" s="55" customFormat="1" ht="17.149999999999999" customHeight="1" x14ac:dyDescent="0.25">
      <c r="B1350" s="89">
        <v>1336</v>
      </c>
      <c r="C1350" s="137"/>
      <c r="D1350" s="138" t="s">
        <v>494</v>
      </c>
      <c r="E1350" s="138" t="s">
        <v>494</v>
      </c>
      <c r="F1350" s="139"/>
      <c r="G1350" s="138"/>
      <c r="H1350" s="140" t="s">
        <v>494</v>
      </c>
      <c r="I1350" s="284" t="str">
        <f>UPPER(Tableau1[[#This Row],[Lieu Naiss]])</f>
        <v/>
      </c>
      <c r="J1350" s="139"/>
    </row>
    <row r="1351" spans="2:10" s="55" customFormat="1" ht="17.149999999999999" customHeight="1" x14ac:dyDescent="0.25">
      <c r="B1351" s="89">
        <v>1337</v>
      </c>
      <c r="C1351" s="137"/>
      <c r="D1351" s="138" t="s">
        <v>494</v>
      </c>
      <c r="E1351" s="138" t="s">
        <v>494</v>
      </c>
      <c r="F1351" s="139"/>
      <c r="G1351" s="138"/>
      <c r="H1351" s="140" t="s">
        <v>494</v>
      </c>
      <c r="I1351" s="284" t="str">
        <f>UPPER(Tableau1[[#This Row],[Lieu Naiss]])</f>
        <v/>
      </c>
      <c r="J1351" s="139"/>
    </row>
    <row r="1352" spans="2:10" s="55" customFormat="1" ht="17.149999999999999" customHeight="1" x14ac:dyDescent="0.25">
      <c r="B1352" s="89">
        <v>1338</v>
      </c>
      <c r="C1352" s="137"/>
      <c r="D1352" s="138" t="s">
        <v>494</v>
      </c>
      <c r="E1352" s="138" t="s">
        <v>494</v>
      </c>
      <c r="F1352" s="139"/>
      <c r="G1352" s="138"/>
      <c r="H1352" s="140" t="s">
        <v>494</v>
      </c>
      <c r="I1352" s="284" t="str">
        <f>UPPER(Tableau1[[#This Row],[Lieu Naiss]])</f>
        <v/>
      </c>
      <c r="J1352" s="139"/>
    </row>
    <row r="1353" spans="2:10" s="55" customFormat="1" ht="17.149999999999999" customHeight="1" x14ac:dyDescent="0.25">
      <c r="B1353" s="89">
        <v>1339</v>
      </c>
      <c r="C1353" s="137"/>
      <c r="D1353" s="138" t="s">
        <v>494</v>
      </c>
      <c r="E1353" s="138" t="s">
        <v>494</v>
      </c>
      <c r="F1353" s="139"/>
      <c r="G1353" s="138"/>
      <c r="H1353" s="140" t="s">
        <v>494</v>
      </c>
      <c r="I1353" s="284" t="str">
        <f>UPPER(Tableau1[[#This Row],[Lieu Naiss]])</f>
        <v/>
      </c>
      <c r="J1353" s="139"/>
    </row>
    <row r="1354" spans="2:10" s="55" customFormat="1" ht="17.149999999999999" customHeight="1" x14ac:dyDescent="0.25">
      <c r="B1354" s="89">
        <v>1340</v>
      </c>
      <c r="C1354" s="137"/>
      <c r="D1354" s="138" t="s">
        <v>494</v>
      </c>
      <c r="E1354" s="138" t="s">
        <v>494</v>
      </c>
      <c r="F1354" s="139"/>
      <c r="G1354" s="138"/>
      <c r="H1354" s="140" t="s">
        <v>494</v>
      </c>
      <c r="I1354" s="284" t="str">
        <f>UPPER(Tableau1[[#This Row],[Lieu Naiss]])</f>
        <v/>
      </c>
      <c r="J1354" s="139"/>
    </row>
    <row r="1355" spans="2:10" s="55" customFormat="1" ht="17.149999999999999" customHeight="1" x14ac:dyDescent="0.25">
      <c r="B1355" s="89">
        <v>1341</v>
      </c>
      <c r="C1355" s="137"/>
      <c r="D1355" s="138" t="s">
        <v>494</v>
      </c>
      <c r="E1355" s="138" t="s">
        <v>494</v>
      </c>
      <c r="F1355" s="139"/>
      <c r="G1355" s="138"/>
      <c r="H1355" s="140" t="s">
        <v>494</v>
      </c>
      <c r="I1355" s="284" t="str">
        <f>UPPER(Tableau1[[#This Row],[Lieu Naiss]])</f>
        <v/>
      </c>
      <c r="J1355" s="139"/>
    </row>
    <row r="1356" spans="2:10" s="55" customFormat="1" ht="17.149999999999999" customHeight="1" x14ac:dyDescent="0.25">
      <c r="B1356" s="89">
        <v>1342</v>
      </c>
      <c r="C1356" s="137"/>
      <c r="D1356" s="138" t="s">
        <v>494</v>
      </c>
      <c r="E1356" s="138" t="s">
        <v>494</v>
      </c>
      <c r="F1356" s="139"/>
      <c r="G1356" s="138"/>
      <c r="H1356" s="140" t="s">
        <v>494</v>
      </c>
      <c r="I1356" s="284" t="str">
        <f>UPPER(Tableau1[[#This Row],[Lieu Naiss]])</f>
        <v/>
      </c>
      <c r="J1356" s="139"/>
    </row>
    <row r="1357" spans="2:10" s="55" customFormat="1" ht="17.149999999999999" customHeight="1" x14ac:dyDescent="0.25">
      <c r="B1357" s="89">
        <v>1343</v>
      </c>
      <c r="C1357" s="137"/>
      <c r="D1357" s="138" t="s">
        <v>494</v>
      </c>
      <c r="E1357" s="138" t="s">
        <v>494</v>
      </c>
      <c r="F1357" s="139"/>
      <c r="G1357" s="138"/>
      <c r="H1357" s="140" t="s">
        <v>494</v>
      </c>
      <c r="I1357" s="284" t="str">
        <f>UPPER(Tableau1[[#This Row],[Lieu Naiss]])</f>
        <v/>
      </c>
      <c r="J1357" s="139"/>
    </row>
    <row r="1358" spans="2:10" s="55" customFormat="1" ht="17.149999999999999" customHeight="1" x14ac:dyDescent="0.25">
      <c r="B1358" s="89">
        <v>1344</v>
      </c>
      <c r="C1358" s="137"/>
      <c r="D1358" s="138" t="s">
        <v>494</v>
      </c>
      <c r="E1358" s="138" t="s">
        <v>494</v>
      </c>
      <c r="F1358" s="139"/>
      <c r="G1358" s="138"/>
      <c r="H1358" s="140" t="s">
        <v>494</v>
      </c>
      <c r="I1358" s="284" t="str">
        <f>UPPER(Tableau1[[#This Row],[Lieu Naiss]])</f>
        <v/>
      </c>
      <c r="J1358" s="139"/>
    </row>
    <row r="1359" spans="2:10" s="55" customFormat="1" ht="17.149999999999999" customHeight="1" x14ac:dyDescent="0.25">
      <c r="B1359" s="89">
        <v>1345</v>
      </c>
      <c r="C1359" s="137"/>
      <c r="D1359" s="138" t="s">
        <v>494</v>
      </c>
      <c r="E1359" s="138" t="s">
        <v>494</v>
      </c>
      <c r="F1359" s="139"/>
      <c r="G1359" s="138"/>
      <c r="H1359" s="140" t="s">
        <v>494</v>
      </c>
      <c r="I1359" s="284" t="str">
        <f>UPPER(Tableau1[[#This Row],[Lieu Naiss]])</f>
        <v/>
      </c>
      <c r="J1359" s="139"/>
    </row>
    <row r="1360" spans="2:10" s="55" customFormat="1" ht="17.149999999999999" customHeight="1" x14ac:dyDescent="0.25">
      <c r="B1360" s="89">
        <v>1346</v>
      </c>
      <c r="C1360" s="137"/>
      <c r="D1360" s="138" t="s">
        <v>494</v>
      </c>
      <c r="E1360" s="138" t="s">
        <v>494</v>
      </c>
      <c r="F1360" s="139"/>
      <c r="G1360" s="138"/>
      <c r="H1360" s="140" t="s">
        <v>494</v>
      </c>
      <c r="I1360" s="284" t="str">
        <f>UPPER(Tableau1[[#This Row],[Lieu Naiss]])</f>
        <v/>
      </c>
      <c r="J1360" s="139"/>
    </row>
    <row r="1361" spans="2:10" s="55" customFormat="1" ht="17.149999999999999" customHeight="1" x14ac:dyDescent="0.25">
      <c r="B1361" s="89">
        <v>1347</v>
      </c>
      <c r="C1361" s="137"/>
      <c r="D1361" s="138" t="s">
        <v>494</v>
      </c>
      <c r="E1361" s="138" t="s">
        <v>494</v>
      </c>
      <c r="F1361" s="139"/>
      <c r="G1361" s="138"/>
      <c r="H1361" s="140" t="s">
        <v>494</v>
      </c>
      <c r="I1361" s="284" t="str">
        <f>UPPER(Tableau1[[#This Row],[Lieu Naiss]])</f>
        <v/>
      </c>
      <c r="J1361" s="139"/>
    </row>
    <row r="1362" spans="2:10" s="55" customFormat="1" ht="17.149999999999999" customHeight="1" x14ac:dyDescent="0.25">
      <c r="B1362" s="89">
        <v>1348</v>
      </c>
      <c r="C1362" s="137"/>
      <c r="D1362" s="138" t="s">
        <v>494</v>
      </c>
      <c r="E1362" s="138" t="s">
        <v>494</v>
      </c>
      <c r="F1362" s="139"/>
      <c r="G1362" s="138"/>
      <c r="H1362" s="140" t="s">
        <v>494</v>
      </c>
      <c r="I1362" s="284" t="str">
        <f>UPPER(Tableau1[[#This Row],[Lieu Naiss]])</f>
        <v/>
      </c>
      <c r="J1362" s="139"/>
    </row>
    <row r="1363" spans="2:10" s="55" customFormat="1" ht="17.149999999999999" customHeight="1" x14ac:dyDescent="0.25">
      <c r="B1363" s="89">
        <v>1349</v>
      </c>
      <c r="C1363" s="137"/>
      <c r="D1363" s="138" t="s">
        <v>494</v>
      </c>
      <c r="E1363" s="138" t="s">
        <v>494</v>
      </c>
      <c r="F1363" s="139"/>
      <c r="G1363" s="138"/>
      <c r="H1363" s="140" t="s">
        <v>494</v>
      </c>
      <c r="I1363" s="284" t="str">
        <f>UPPER(Tableau1[[#This Row],[Lieu Naiss]])</f>
        <v/>
      </c>
      <c r="J1363" s="139"/>
    </row>
    <row r="1364" spans="2:10" s="55" customFormat="1" ht="17.149999999999999" customHeight="1" x14ac:dyDescent="0.25">
      <c r="B1364" s="89">
        <v>1350</v>
      </c>
      <c r="C1364" s="137"/>
      <c r="D1364" s="138" t="s">
        <v>494</v>
      </c>
      <c r="E1364" s="138" t="s">
        <v>494</v>
      </c>
      <c r="F1364" s="139"/>
      <c r="G1364" s="138"/>
      <c r="H1364" s="140" t="s">
        <v>494</v>
      </c>
      <c r="I1364" s="284" t="str">
        <f>UPPER(Tableau1[[#This Row],[Lieu Naiss]])</f>
        <v/>
      </c>
      <c r="J1364" s="139"/>
    </row>
    <row r="1365" spans="2:10" s="55" customFormat="1" ht="17.149999999999999" customHeight="1" x14ac:dyDescent="0.25">
      <c r="B1365" s="89">
        <v>1351</v>
      </c>
      <c r="C1365" s="137"/>
      <c r="D1365" s="138" t="s">
        <v>494</v>
      </c>
      <c r="E1365" s="138" t="s">
        <v>494</v>
      </c>
      <c r="F1365" s="139"/>
      <c r="G1365" s="138"/>
      <c r="H1365" s="140" t="s">
        <v>494</v>
      </c>
      <c r="I1365" s="284" t="str">
        <f>UPPER(Tableau1[[#This Row],[Lieu Naiss]])</f>
        <v/>
      </c>
      <c r="J1365" s="139"/>
    </row>
    <row r="1366" spans="2:10" s="55" customFormat="1" ht="17.149999999999999" customHeight="1" x14ac:dyDescent="0.25">
      <c r="B1366" s="89">
        <v>1352</v>
      </c>
      <c r="C1366" s="137"/>
      <c r="D1366" s="138" t="s">
        <v>494</v>
      </c>
      <c r="E1366" s="138" t="s">
        <v>494</v>
      </c>
      <c r="F1366" s="139"/>
      <c r="G1366" s="138"/>
      <c r="H1366" s="140" t="s">
        <v>494</v>
      </c>
      <c r="I1366" s="284" t="str">
        <f>UPPER(Tableau1[[#This Row],[Lieu Naiss]])</f>
        <v/>
      </c>
      <c r="J1366" s="139"/>
    </row>
    <row r="1367" spans="2:10" s="55" customFormat="1" ht="17.149999999999999" customHeight="1" x14ac:dyDescent="0.25">
      <c r="B1367" s="89">
        <v>1353</v>
      </c>
      <c r="C1367" s="137"/>
      <c r="D1367" s="138" t="s">
        <v>494</v>
      </c>
      <c r="E1367" s="138" t="s">
        <v>494</v>
      </c>
      <c r="F1367" s="139"/>
      <c r="G1367" s="138"/>
      <c r="H1367" s="140" t="s">
        <v>494</v>
      </c>
      <c r="I1367" s="284" t="str">
        <f>UPPER(Tableau1[[#This Row],[Lieu Naiss]])</f>
        <v/>
      </c>
      <c r="J1367" s="139"/>
    </row>
    <row r="1368" spans="2:10" s="55" customFormat="1" ht="17.149999999999999" customHeight="1" x14ac:dyDescent="0.25">
      <c r="B1368" s="89">
        <v>1354</v>
      </c>
      <c r="C1368" s="137"/>
      <c r="D1368" s="138" t="s">
        <v>494</v>
      </c>
      <c r="E1368" s="138" t="s">
        <v>494</v>
      </c>
      <c r="F1368" s="139"/>
      <c r="G1368" s="138"/>
      <c r="H1368" s="140" t="s">
        <v>494</v>
      </c>
      <c r="I1368" s="284" t="str">
        <f>UPPER(Tableau1[[#This Row],[Lieu Naiss]])</f>
        <v/>
      </c>
      <c r="J1368" s="139"/>
    </row>
    <row r="1369" spans="2:10" s="55" customFormat="1" ht="17.149999999999999" customHeight="1" x14ac:dyDescent="0.25">
      <c r="B1369" s="89">
        <v>1355</v>
      </c>
      <c r="C1369" s="137"/>
      <c r="D1369" s="138" t="s">
        <v>494</v>
      </c>
      <c r="E1369" s="138" t="s">
        <v>494</v>
      </c>
      <c r="F1369" s="139"/>
      <c r="G1369" s="138"/>
      <c r="H1369" s="140" t="s">
        <v>494</v>
      </c>
      <c r="I1369" s="284" t="str">
        <f>UPPER(Tableau1[[#This Row],[Lieu Naiss]])</f>
        <v/>
      </c>
      <c r="J1369" s="139"/>
    </row>
    <row r="1370" spans="2:10" s="55" customFormat="1" ht="17.149999999999999" customHeight="1" x14ac:dyDescent="0.25">
      <c r="B1370" s="89">
        <v>1356</v>
      </c>
      <c r="C1370" s="137"/>
      <c r="D1370" s="138" t="s">
        <v>494</v>
      </c>
      <c r="E1370" s="138" t="s">
        <v>494</v>
      </c>
      <c r="F1370" s="139"/>
      <c r="G1370" s="138"/>
      <c r="H1370" s="140" t="s">
        <v>494</v>
      </c>
      <c r="I1370" s="284" t="str">
        <f>UPPER(Tableau1[[#This Row],[Lieu Naiss]])</f>
        <v/>
      </c>
      <c r="J1370" s="139"/>
    </row>
    <row r="1371" spans="2:10" s="55" customFormat="1" ht="17.149999999999999" customHeight="1" x14ac:dyDescent="0.25">
      <c r="B1371" s="89">
        <v>1357</v>
      </c>
      <c r="C1371" s="137"/>
      <c r="D1371" s="138" t="s">
        <v>494</v>
      </c>
      <c r="E1371" s="138" t="s">
        <v>494</v>
      </c>
      <c r="F1371" s="139"/>
      <c r="G1371" s="138"/>
      <c r="H1371" s="140" t="s">
        <v>494</v>
      </c>
      <c r="I1371" s="284" t="str">
        <f>UPPER(Tableau1[[#This Row],[Lieu Naiss]])</f>
        <v/>
      </c>
      <c r="J1371" s="139"/>
    </row>
    <row r="1372" spans="2:10" s="55" customFormat="1" ht="17.149999999999999" customHeight="1" x14ac:dyDescent="0.25">
      <c r="B1372" s="89">
        <v>1358</v>
      </c>
      <c r="C1372" s="137"/>
      <c r="D1372" s="138" t="s">
        <v>494</v>
      </c>
      <c r="E1372" s="138" t="s">
        <v>494</v>
      </c>
      <c r="F1372" s="139"/>
      <c r="G1372" s="138"/>
      <c r="H1372" s="140" t="s">
        <v>494</v>
      </c>
      <c r="I1372" s="284" t="str">
        <f>UPPER(Tableau1[[#This Row],[Lieu Naiss]])</f>
        <v/>
      </c>
      <c r="J1372" s="139"/>
    </row>
    <row r="1373" spans="2:10" s="55" customFormat="1" ht="17.149999999999999" customHeight="1" x14ac:dyDescent="0.25">
      <c r="B1373" s="89">
        <v>1359</v>
      </c>
      <c r="C1373" s="137"/>
      <c r="D1373" s="138" t="s">
        <v>494</v>
      </c>
      <c r="E1373" s="138" t="s">
        <v>494</v>
      </c>
      <c r="F1373" s="139"/>
      <c r="G1373" s="138"/>
      <c r="H1373" s="140" t="s">
        <v>494</v>
      </c>
      <c r="I1373" s="284" t="str">
        <f>UPPER(Tableau1[[#This Row],[Lieu Naiss]])</f>
        <v/>
      </c>
      <c r="J1373" s="139"/>
    </row>
    <row r="1374" spans="2:10" s="55" customFormat="1" ht="17.149999999999999" customHeight="1" x14ac:dyDescent="0.25">
      <c r="B1374" s="89">
        <v>1360</v>
      </c>
      <c r="C1374" s="137"/>
      <c r="D1374" s="138" t="s">
        <v>494</v>
      </c>
      <c r="E1374" s="138" t="s">
        <v>494</v>
      </c>
      <c r="F1374" s="139"/>
      <c r="G1374" s="138"/>
      <c r="H1374" s="140" t="s">
        <v>494</v>
      </c>
      <c r="I1374" s="284" t="str">
        <f>UPPER(Tableau1[[#This Row],[Lieu Naiss]])</f>
        <v/>
      </c>
      <c r="J1374" s="139"/>
    </row>
    <row r="1375" spans="2:10" s="55" customFormat="1" ht="17.149999999999999" customHeight="1" x14ac:dyDescent="0.25">
      <c r="B1375" s="89">
        <v>1361</v>
      </c>
      <c r="C1375" s="137"/>
      <c r="D1375" s="138" t="s">
        <v>494</v>
      </c>
      <c r="E1375" s="138" t="s">
        <v>494</v>
      </c>
      <c r="F1375" s="139"/>
      <c r="G1375" s="138"/>
      <c r="H1375" s="140" t="s">
        <v>494</v>
      </c>
      <c r="I1375" s="284" t="str">
        <f>UPPER(Tableau1[[#This Row],[Lieu Naiss]])</f>
        <v/>
      </c>
      <c r="J1375" s="139"/>
    </row>
    <row r="1376" spans="2:10" s="55" customFormat="1" ht="17.149999999999999" customHeight="1" x14ac:dyDescent="0.25">
      <c r="B1376" s="89">
        <v>1362</v>
      </c>
      <c r="C1376" s="137"/>
      <c r="D1376" s="138" t="s">
        <v>494</v>
      </c>
      <c r="E1376" s="138" t="s">
        <v>494</v>
      </c>
      <c r="F1376" s="139"/>
      <c r="G1376" s="138"/>
      <c r="H1376" s="140" t="s">
        <v>494</v>
      </c>
      <c r="I1376" s="284" t="str">
        <f>UPPER(Tableau1[[#This Row],[Lieu Naiss]])</f>
        <v/>
      </c>
      <c r="J1376" s="139"/>
    </row>
    <row r="1377" spans="2:10" s="55" customFormat="1" ht="17.149999999999999" customHeight="1" x14ac:dyDescent="0.25">
      <c r="B1377" s="89">
        <v>1363</v>
      </c>
      <c r="C1377" s="137"/>
      <c r="D1377" s="138" t="s">
        <v>494</v>
      </c>
      <c r="E1377" s="138" t="s">
        <v>494</v>
      </c>
      <c r="F1377" s="139"/>
      <c r="G1377" s="138"/>
      <c r="H1377" s="140" t="s">
        <v>494</v>
      </c>
      <c r="I1377" s="284" t="str">
        <f>UPPER(Tableau1[[#This Row],[Lieu Naiss]])</f>
        <v/>
      </c>
      <c r="J1377" s="139"/>
    </row>
    <row r="1378" spans="2:10" s="55" customFormat="1" ht="17.149999999999999" customHeight="1" x14ac:dyDescent="0.25">
      <c r="B1378" s="89">
        <v>1364</v>
      </c>
      <c r="C1378" s="137"/>
      <c r="D1378" s="138" t="s">
        <v>494</v>
      </c>
      <c r="E1378" s="138" t="s">
        <v>494</v>
      </c>
      <c r="F1378" s="139"/>
      <c r="G1378" s="138"/>
      <c r="H1378" s="140" t="s">
        <v>494</v>
      </c>
      <c r="I1378" s="284" t="str">
        <f>UPPER(Tableau1[[#This Row],[Lieu Naiss]])</f>
        <v/>
      </c>
      <c r="J1378" s="139"/>
    </row>
    <row r="1379" spans="2:10" s="55" customFormat="1" ht="17.149999999999999" customHeight="1" x14ac:dyDescent="0.25">
      <c r="B1379" s="89">
        <v>1365</v>
      </c>
      <c r="C1379" s="137"/>
      <c r="D1379" s="138" t="s">
        <v>494</v>
      </c>
      <c r="E1379" s="138" t="s">
        <v>494</v>
      </c>
      <c r="F1379" s="139"/>
      <c r="G1379" s="138"/>
      <c r="H1379" s="140" t="s">
        <v>494</v>
      </c>
      <c r="I1379" s="284" t="str">
        <f>UPPER(Tableau1[[#This Row],[Lieu Naiss]])</f>
        <v/>
      </c>
      <c r="J1379" s="139"/>
    </row>
    <row r="1380" spans="2:10" s="55" customFormat="1" ht="17.149999999999999" customHeight="1" x14ac:dyDescent="0.25">
      <c r="B1380" s="89">
        <v>1366</v>
      </c>
      <c r="C1380" s="137"/>
      <c r="D1380" s="138" t="s">
        <v>494</v>
      </c>
      <c r="E1380" s="138" t="s">
        <v>494</v>
      </c>
      <c r="F1380" s="139"/>
      <c r="G1380" s="138"/>
      <c r="H1380" s="140" t="s">
        <v>494</v>
      </c>
      <c r="I1380" s="284" t="str">
        <f>UPPER(Tableau1[[#This Row],[Lieu Naiss]])</f>
        <v/>
      </c>
      <c r="J1380" s="139"/>
    </row>
    <row r="1381" spans="2:10" s="55" customFormat="1" ht="17.149999999999999" customHeight="1" x14ac:dyDescent="0.25">
      <c r="B1381" s="89">
        <v>1367</v>
      </c>
      <c r="C1381" s="137"/>
      <c r="D1381" s="138" t="s">
        <v>494</v>
      </c>
      <c r="E1381" s="138" t="s">
        <v>494</v>
      </c>
      <c r="F1381" s="139"/>
      <c r="G1381" s="138"/>
      <c r="H1381" s="140" t="s">
        <v>494</v>
      </c>
      <c r="I1381" s="284" t="str">
        <f>UPPER(Tableau1[[#This Row],[Lieu Naiss]])</f>
        <v/>
      </c>
      <c r="J1381" s="139"/>
    </row>
    <row r="1382" spans="2:10" s="55" customFormat="1" ht="17.149999999999999" customHeight="1" x14ac:dyDescent="0.25">
      <c r="B1382" s="89">
        <v>1368</v>
      </c>
      <c r="C1382" s="137"/>
      <c r="D1382" s="138" t="s">
        <v>494</v>
      </c>
      <c r="E1382" s="138" t="s">
        <v>494</v>
      </c>
      <c r="F1382" s="139"/>
      <c r="G1382" s="138"/>
      <c r="H1382" s="140" t="s">
        <v>494</v>
      </c>
      <c r="I1382" s="284" t="str">
        <f>UPPER(Tableau1[[#This Row],[Lieu Naiss]])</f>
        <v/>
      </c>
      <c r="J1382" s="139"/>
    </row>
    <row r="1383" spans="2:10" s="55" customFormat="1" ht="17.149999999999999" customHeight="1" x14ac:dyDescent="0.25">
      <c r="B1383" s="89">
        <v>1369</v>
      </c>
      <c r="C1383" s="137"/>
      <c r="D1383" s="138" t="s">
        <v>494</v>
      </c>
      <c r="E1383" s="138" t="s">
        <v>494</v>
      </c>
      <c r="F1383" s="139"/>
      <c r="G1383" s="138"/>
      <c r="H1383" s="140" t="s">
        <v>494</v>
      </c>
      <c r="I1383" s="284" t="str">
        <f>UPPER(Tableau1[[#This Row],[Lieu Naiss]])</f>
        <v/>
      </c>
      <c r="J1383" s="139"/>
    </row>
    <row r="1384" spans="2:10" s="55" customFormat="1" ht="17.149999999999999" customHeight="1" x14ac:dyDescent="0.25">
      <c r="B1384" s="89">
        <v>1370</v>
      </c>
      <c r="C1384" s="137"/>
      <c r="D1384" s="138" t="s">
        <v>494</v>
      </c>
      <c r="E1384" s="138" t="s">
        <v>494</v>
      </c>
      <c r="F1384" s="139"/>
      <c r="G1384" s="138"/>
      <c r="H1384" s="140" t="s">
        <v>494</v>
      </c>
      <c r="I1384" s="284" t="str">
        <f>UPPER(Tableau1[[#This Row],[Lieu Naiss]])</f>
        <v/>
      </c>
      <c r="J1384" s="139"/>
    </row>
    <row r="1385" spans="2:10" s="55" customFormat="1" ht="17.149999999999999" customHeight="1" x14ac:dyDescent="0.25">
      <c r="B1385" s="89">
        <v>1371</v>
      </c>
      <c r="C1385" s="137"/>
      <c r="D1385" s="138" t="s">
        <v>494</v>
      </c>
      <c r="E1385" s="138" t="s">
        <v>494</v>
      </c>
      <c r="F1385" s="139"/>
      <c r="G1385" s="138"/>
      <c r="H1385" s="140" t="s">
        <v>494</v>
      </c>
      <c r="I1385" s="284" t="str">
        <f>UPPER(Tableau1[[#This Row],[Lieu Naiss]])</f>
        <v/>
      </c>
      <c r="J1385" s="139"/>
    </row>
    <row r="1386" spans="2:10" s="55" customFormat="1" ht="17.149999999999999" customHeight="1" x14ac:dyDescent="0.25">
      <c r="B1386" s="89">
        <v>1372</v>
      </c>
      <c r="C1386" s="137"/>
      <c r="D1386" s="138" t="s">
        <v>494</v>
      </c>
      <c r="E1386" s="138" t="s">
        <v>494</v>
      </c>
      <c r="F1386" s="139"/>
      <c r="G1386" s="138"/>
      <c r="H1386" s="140" t="s">
        <v>494</v>
      </c>
      <c r="I1386" s="284" t="str">
        <f>UPPER(Tableau1[[#This Row],[Lieu Naiss]])</f>
        <v/>
      </c>
      <c r="J1386" s="139"/>
    </row>
    <row r="1387" spans="2:10" s="55" customFormat="1" ht="17.149999999999999" customHeight="1" x14ac:dyDescent="0.25">
      <c r="B1387" s="89">
        <v>1373</v>
      </c>
      <c r="C1387" s="137"/>
      <c r="D1387" s="138" t="s">
        <v>494</v>
      </c>
      <c r="E1387" s="138" t="s">
        <v>494</v>
      </c>
      <c r="F1387" s="139"/>
      <c r="G1387" s="138"/>
      <c r="H1387" s="140" t="s">
        <v>494</v>
      </c>
      <c r="I1387" s="284" t="str">
        <f>UPPER(Tableau1[[#This Row],[Lieu Naiss]])</f>
        <v/>
      </c>
      <c r="J1387" s="139"/>
    </row>
    <row r="1388" spans="2:10" s="55" customFormat="1" ht="17.149999999999999" customHeight="1" x14ac:dyDescent="0.25">
      <c r="B1388" s="89">
        <v>1374</v>
      </c>
      <c r="C1388" s="137"/>
      <c r="D1388" s="138" t="s">
        <v>494</v>
      </c>
      <c r="E1388" s="138" t="s">
        <v>494</v>
      </c>
      <c r="F1388" s="139"/>
      <c r="G1388" s="138"/>
      <c r="H1388" s="140" t="s">
        <v>494</v>
      </c>
      <c r="I1388" s="284" t="str">
        <f>UPPER(Tableau1[[#This Row],[Lieu Naiss]])</f>
        <v/>
      </c>
      <c r="J1388" s="139"/>
    </row>
    <row r="1389" spans="2:10" s="55" customFormat="1" ht="17.149999999999999" customHeight="1" x14ac:dyDescent="0.25">
      <c r="B1389" s="89">
        <v>1375</v>
      </c>
      <c r="C1389" s="137"/>
      <c r="D1389" s="138" t="s">
        <v>494</v>
      </c>
      <c r="E1389" s="138" t="s">
        <v>494</v>
      </c>
      <c r="F1389" s="139"/>
      <c r="G1389" s="138"/>
      <c r="H1389" s="140" t="s">
        <v>494</v>
      </c>
      <c r="I1389" s="284" t="str">
        <f>UPPER(Tableau1[[#This Row],[Lieu Naiss]])</f>
        <v/>
      </c>
      <c r="J1389" s="139"/>
    </row>
    <row r="1390" spans="2:10" s="55" customFormat="1" ht="17.149999999999999" customHeight="1" x14ac:dyDescent="0.25">
      <c r="B1390" s="89">
        <v>1376</v>
      </c>
      <c r="C1390" s="137"/>
      <c r="D1390" s="138" t="s">
        <v>494</v>
      </c>
      <c r="E1390" s="138" t="s">
        <v>494</v>
      </c>
      <c r="F1390" s="139"/>
      <c r="G1390" s="138"/>
      <c r="H1390" s="140" t="s">
        <v>494</v>
      </c>
      <c r="I1390" s="284" t="str">
        <f>UPPER(Tableau1[[#This Row],[Lieu Naiss]])</f>
        <v/>
      </c>
      <c r="J1390" s="139"/>
    </row>
    <row r="1391" spans="2:10" s="55" customFormat="1" ht="17.149999999999999" customHeight="1" x14ac:dyDescent="0.25">
      <c r="B1391" s="89">
        <v>1377</v>
      </c>
      <c r="C1391" s="137"/>
      <c r="D1391" s="138" t="s">
        <v>494</v>
      </c>
      <c r="E1391" s="138" t="s">
        <v>494</v>
      </c>
      <c r="F1391" s="139"/>
      <c r="G1391" s="138"/>
      <c r="H1391" s="140" t="s">
        <v>494</v>
      </c>
      <c r="I1391" s="284" t="str">
        <f>UPPER(Tableau1[[#This Row],[Lieu Naiss]])</f>
        <v/>
      </c>
      <c r="J1391" s="139"/>
    </row>
    <row r="1392" spans="2:10" s="55" customFormat="1" ht="17.149999999999999" customHeight="1" x14ac:dyDescent="0.25">
      <c r="B1392" s="89">
        <v>1378</v>
      </c>
      <c r="C1392" s="137"/>
      <c r="D1392" s="138" t="s">
        <v>494</v>
      </c>
      <c r="E1392" s="138" t="s">
        <v>494</v>
      </c>
      <c r="F1392" s="139"/>
      <c r="G1392" s="138"/>
      <c r="H1392" s="140" t="s">
        <v>494</v>
      </c>
      <c r="I1392" s="284" t="str">
        <f>UPPER(Tableau1[[#This Row],[Lieu Naiss]])</f>
        <v/>
      </c>
      <c r="J1392" s="139"/>
    </row>
    <row r="1393" spans="2:10" s="55" customFormat="1" ht="17.149999999999999" customHeight="1" x14ac:dyDescent="0.25">
      <c r="B1393" s="89">
        <v>1379</v>
      </c>
      <c r="C1393" s="137"/>
      <c r="D1393" s="138" t="s">
        <v>494</v>
      </c>
      <c r="E1393" s="138" t="s">
        <v>494</v>
      </c>
      <c r="F1393" s="139"/>
      <c r="G1393" s="138"/>
      <c r="H1393" s="140" t="s">
        <v>494</v>
      </c>
      <c r="I1393" s="284" t="str">
        <f>UPPER(Tableau1[[#This Row],[Lieu Naiss]])</f>
        <v/>
      </c>
      <c r="J1393" s="139"/>
    </row>
    <row r="1394" spans="2:10" s="55" customFormat="1" ht="17.149999999999999" customHeight="1" x14ac:dyDescent="0.25">
      <c r="B1394" s="89">
        <v>1380</v>
      </c>
      <c r="C1394" s="137"/>
      <c r="D1394" s="138" t="s">
        <v>494</v>
      </c>
      <c r="E1394" s="138" t="s">
        <v>494</v>
      </c>
      <c r="F1394" s="139"/>
      <c r="G1394" s="138"/>
      <c r="H1394" s="140" t="s">
        <v>494</v>
      </c>
      <c r="I1394" s="284" t="str">
        <f>UPPER(Tableau1[[#This Row],[Lieu Naiss]])</f>
        <v/>
      </c>
      <c r="J1394" s="139"/>
    </row>
    <row r="1395" spans="2:10" s="55" customFormat="1" ht="17.149999999999999" customHeight="1" x14ac:dyDescent="0.25">
      <c r="B1395" s="89">
        <v>1381</v>
      </c>
      <c r="C1395" s="137"/>
      <c r="D1395" s="138" t="s">
        <v>494</v>
      </c>
      <c r="E1395" s="138" t="s">
        <v>494</v>
      </c>
      <c r="F1395" s="139"/>
      <c r="G1395" s="138"/>
      <c r="H1395" s="140" t="s">
        <v>494</v>
      </c>
      <c r="I1395" s="284" t="str">
        <f>UPPER(Tableau1[[#This Row],[Lieu Naiss]])</f>
        <v/>
      </c>
      <c r="J1395" s="139"/>
    </row>
    <row r="1396" spans="2:10" s="55" customFormat="1" ht="17.149999999999999" customHeight="1" x14ac:dyDescent="0.25">
      <c r="B1396" s="89">
        <v>1382</v>
      </c>
      <c r="C1396" s="137"/>
      <c r="D1396" s="138" t="s">
        <v>494</v>
      </c>
      <c r="E1396" s="138" t="s">
        <v>494</v>
      </c>
      <c r="F1396" s="139"/>
      <c r="G1396" s="138"/>
      <c r="H1396" s="140" t="s">
        <v>494</v>
      </c>
      <c r="I1396" s="284" t="str">
        <f>UPPER(Tableau1[[#This Row],[Lieu Naiss]])</f>
        <v/>
      </c>
      <c r="J1396" s="139"/>
    </row>
    <row r="1397" spans="2:10" s="55" customFormat="1" ht="17.149999999999999" customHeight="1" x14ac:dyDescent="0.25">
      <c r="B1397" s="89">
        <v>1383</v>
      </c>
      <c r="C1397" s="137"/>
      <c r="D1397" s="138" t="s">
        <v>494</v>
      </c>
      <c r="E1397" s="138" t="s">
        <v>494</v>
      </c>
      <c r="F1397" s="139"/>
      <c r="G1397" s="138"/>
      <c r="H1397" s="140" t="s">
        <v>494</v>
      </c>
      <c r="I1397" s="284" t="str">
        <f>UPPER(Tableau1[[#This Row],[Lieu Naiss]])</f>
        <v/>
      </c>
      <c r="J1397" s="139"/>
    </row>
    <row r="1398" spans="2:10" s="55" customFormat="1" ht="17.149999999999999" customHeight="1" x14ac:dyDescent="0.25">
      <c r="B1398" s="89">
        <v>1384</v>
      </c>
      <c r="C1398" s="137"/>
      <c r="D1398" s="138" t="s">
        <v>494</v>
      </c>
      <c r="E1398" s="138" t="s">
        <v>494</v>
      </c>
      <c r="F1398" s="139"/>
      <c r="G1398" s="138"/>
      <c r="H1398" s="140" t="s">
        <v>494</v>
      </c>
      <c r="I1398" s="284" t="str">
        <f>UPPER(Tableau1[[#This Row],[Lieu Naiss]])</f>
        <v/>
      </c>
      <c r="J1398" s="139"/>
    </row>
    <row r="1399" spans="2:10" s="55" customFormat="1" ht="17.149999999999999" customHeight="1" x14ac:dyDescent="0.25">
      <c r="B1399" s="89">
        <v>1385</v>
      </c>
      <c r="C1399" s="137"/>
      <c r="D1399" s="138" t="s">
        <v>494</v>
      </c>
      <c r="E1399" s="138" t="s">
        <v>494</v>
      </c>
      <c r="F1399" s="139"/>
      <c r="G1399" s="138"/>
      <c r="H1399" s="140" t="s">
        <v>494</v>
      </c>
      <c r="I1399" s="284" t="str">
        <f>UPPER(Tableau1[[#This Row],[Lieu Naiss]])</f>
        <v/>
      </c>
      <c r="J1399" s="139"/>
    </row>
    <row r="1400" spans="2:10" s="55" customFormat="1" ht="17.149999999999999" customHeight="1" x14ac:dyDescent="0.25">
      <c r="B1400" s="89">
        <v>1386</v>
      </c>
      <c r="C1400" s="137"/>
      <c r="D1400" s="138" t="s">
        <v>494</v>
      </c>
      <c r="E1400" s="138" t="s">
        <v>494</v>
      </c>
      <c r="F1400" s="139"/>
      <c r="G1400" s="138"/>
      <c r="H1400" s="140" t="s">
        <v>494</v>
      </c>
      <c r="I1400" s="284" t="str">
        <f>UPPER(Tableau1[[#This Row],[Lieu Naiss]])</f>
        <v/>
      </c>
      <c r="J1400" s="139"/>
    </row>
    <row r="1401" spans="2:10" s="55" customFormat="1" ht="17.149999999999999" customHeight="1" x14ac:dyDescent="0.25">
      <c r="B1401" s="89">
        <v>1387</v>
      </c>
      <c r="C1401" s="137"/>
      <c r="D1401" s="138" t="s">
        <v>494</v>
      </c>
      <c r="E1401" s="138" t="s">
        <v>494</v>
      </c>
      <c r="F1401" s="139"/>
      <c r="G1401" s="138"/>
      <c r="H1401" s="140" t="s">
        <v>494</v>
      </c>
      <c r="I1401" s="284" t="str">
        <f>UPPER(Tableau1[[#This Row],[Lieu Naiss]])</f>
        <v/>
      </c>
      <c r="J1401" s="139"/>
    </row>
    <row r="1402" spans="2:10" s="55" customFormat="1" ht="17.149999999999999" customHeight="1" x14ac:dyDescent="0.25">
      <c r="B1402" s="89">
        <v>1388</v>
      </c>
      <c r="C1402" s="137"/>
      <c r="D1402" s="138" t="s">
        <v>494</v>
      </c>
      <c r="E1402" s="138" t="s">
        <v>494</v>
      </c>
      <c r="F1402" s="139"/>
      <c r="G1402" s="138"/>
      <c r="H1402" s="140" t="s">
        <v>494</v>
      </c>
      <c r="I1402" s="284" t="str">
        <f>UPPER(Tableau1[[#This Row],[Lieu Naiss]])</f>
        <v/>
      </c>
      <c r="J1402" s="139"/>
    </row>
    <row r="1403" spans="2:10" s="55" customFormat="1" ht="17.149999999999999" customHeight="1" x14ac:dyDescent="0.25">
      <c r="B1403" s="89">
        <v>1389</v>
      </c>
      <c r="C1403" s="137"/>
      <c r="D1403" s="138" t="s">
        <v>494</v>
      </c>
      <c r="E1403" s="138" t="s">
        <v>494</v>
      </c>
      <c r="F1403" s="139"/>
      <c r="G1403" s="138"/>
      <c r="H1403" s="140" t="s">
        <v>494</v>
      </c>
      <c r="I1403" s="284" t="str">
        <f>UPPER(Tableau1[[#This Row],[Lieu Naiss]])</f>
        <v/>
      </c>
      <c r="J1403" s="139"/>
    </row>
    <row r="1404" spans="2:10" s="55" customFormat="1" ht="17.149999999999999" customHeight="1" x14ac:dyDescent="0.25">
      <c r="B1404" s="89">
        <v>1390</v>
      </c>
      <c r="C1404" s="137"/>
      <c r="D1404" s="138" t="s">
        <v>494</v>
      </c>
      <c r="E1404" s="138" t="s">
        <v>494</v>
      </c>
      <c r="F1404" s="139"/>
      <c r="G1404" s="138"/>
      <c r="H1404" s="140" t="s">
        <v>494</v>
      </c>
      <c r="I1404" s="284" t="str">
        <f>UPPER(Tableau1[[#This Row],[Lieu Naiss]])</f>
        <v/>
      </c>
      <c r="J1404" s="139"/>
    </row>
    <row r="1405" spans="2:10" s="55" customFormat="1" ht="17.149999999999999" customHeight="1" x14ac:dyDescent="0.25">
      <c r="B1405" s="89">
        <v>1391</v>
      </c>
      <c r="C1405" s="137"/>
      <c r="D1405" s="138" t="s">
        <v>494</v>
      </c>
      <c r="E1405" s="138" t="s">
        <v>494</v>
      </c>
      <c r="F1405" s="139"/>
      <c r="G1405" s="138"/>
      <c r="H1405" s="140" t="s">
        <v>494</v>
      </c>
      <c r="I1405" s="284" t="str">
        <f>UPPER(Tableau1[[#This Row],[Lieu Naiss]])</f>
        <v/>
      </c>
      <c r="J1405" s="139"/>
    </row>
    <row r="1406" spans="2:10" s="55" customFormat="1" ht="17.149999999999999" customHeight="1" x14ac:dyDescent="0.25">
      <c r="B1406" s="89">
        <v>1392</v>
      </c>
      <c r="C1406" s="137"/>
      <c r="D1406" s="138" t="s">
        <v>494</v>
      </c>
      <c r="E1406" s="138" t="s">
        <v>494</v>
      </c>
      <c r="F1406" s="139"/>
      <c r="G1406" s="138"/>
      <c r="H1406" s="140" t="s">
        <v>494</v>
      </c>
      <c r="I1406" s="284" t="str">
        <f>UPPER(Tableau1[[#This Row],[Lieu Naiss]])</f>
        <v/>
      </c>
      <c r="J1406" s="139"/>
    </row>
    <row r="1407" spans="2:10" s="55" customFormat="1" ht="17.149999999999999" customHeight="1" x14ac:dyDescent="0.25">
      <c r="B1407" s="89">
        <v>1393</v>
      </c>
      <c r="C1407" s="137"/>
      <c r="D1407" s="138" t="s">
        <v>494</v>
      </c>
      <c r="E1407" s="138" t="s">
        <v>494</v>
      </c>
      <c r="F1407" s="139"/>
      <c r="G1407" s="138"/>
      <c r="H1407" s="140" t="s">
        <v>494</v>
      </c>
      <c r="I1407" s="284" t="str">
        <f>UPPER(Tableau1[[#This Row],[Lieu Naiss]])</f>
        <v/>
      </c>
      <c r="J1407" s="139"/>
    </row>
    <row r="1408" spans="2:10" s="55" customFormat="1" ht="17.149999999999999" customHeight="1" x14ac:dyDescent="0.25">
      <c r="B1408" s="89">
        <v>1394</v>
      </c>
      <c r="C1408" s="137"/>
      <c r="D1408" s="138" t="s">
        <v>494</v>
      </c>
      <c r="E1408" s="138" t="s">
        <v>494</v>
      </c>
      <c r="F1408" s="139"/>
      <c r="G1408" s="138"/>
      <c r="H1408" s="140" t="s">
        <v>494</v>
      </c>
      <c r="I1408" s="284" t="str">
        <f>UPPER(Tableau1[[#This Row],[Lieu Naiss]])</f>
        <v/>
      </c>
      <c r="J1408" s="139"/>
    </row>
    <row r="1409" spans="2:10" s="55" customFormat="1" ht="17.149999999999999" customHeight="1" x14ac:dyDescent="0.25">
      <c r="B1409" s="89">
        <v>1395</v>
      </c>
      <c r="C1409" s="137"/>
      <c r="D1409" s="138" t="s">
        <v>494</v>
      </c>
      <c r="E1409" s="138" t="s">
        <v>494</v>
      </c>
      <c r="F1409" s="139"/>
      <c r="G1409" s="138"/>
      <c r="H1409" s="140" t="s">
        <v>494</v>
      </c>
      <c r="I1409" s="284" t="str">
        <f>UPPER(Tableau1[[#This Row],[Lieu Naiss]])</f>
        <v/>
      </c>
      <c r="J1409" s="139"/>
    </row>
    <row r="1410" spans="2:10" s="55" customFormat="1" ht="17.149999999999999" customHeight="1" x14ac:dyDescent="0.25">
      <c r="B1410" s="89">
        <v>1396</v>
      </c>
      <c r="C1410" s="137"/>
      <c r="D1410" s="138" t="s">
        <v>494</v>
      </c>
      <c r="E1410" s="138" t="s">
        <v>494</v>
      </c>
      <c r="F1410" s="139"/>
      <c r="G1410" s="138"/>
      <c r="H1410" s="140" t="s">
        <v>494</v>
      </c>
      <c r="I1410" s="284" t="str">
        <f>UPPER(Tableau1[[#This Row],[Lieu Naiss]])</f>
        <v/>
      </c>
      <c r="J1410" s="139"/>
    </row>
    <row r="1411" spans="2:10" s="55" customFormat="1" ht="17.149999999999999" customHeight="1" x14ac:dyDescent="0.25">
      <c r="B1411" s="89">
        <v>1397</v>
      </c>
      <c r="C1411" s="137"/>
      <c r="D1411" s="138" t="s">
        <v>494</v>
      </c>
      <c r="E1411" s="138" t="s">
        <v>494</v>
      </c>
      <c r="F1411" s="139"/>
      <c r="G1411" s="138"/>
      <c r="H1411" s="140" t="s">
        <v>494</v>
      </c>
      <c r="I1411" s="284" t="str">
        <f>UPPER(Tableau1[[#This Row],[Lieu Naiss]])</f>
        <v/>
      </c>
      <c r="J1411" s="139"/>
    </row>
    <row r="1412" spans="2:10" s="55" customFormat="1" ht="17.149999999999999" customHeight="1" x14ac:dyDescent="0.25">
      <c r="B1412" s="89">
        <v>1398</v>
      </c>
      <c r="C1412" s="137"/>
      <c r="D1412" s="138" t="s">
        <v>494</v>
      </c>
      <c r="E1412" s="138" t="s">
        <v>494</v>
      </c>
      <c r="F1412" s="139"/>
      <c r="G1412" s="138"/>
      <c r="H1412" s="140" t="s">
        <v>494</v>
      </c>
      <c r="I1412" s="284" t="str">
        <f>UPPER(Tableau1[[#This Row],[Lieu Naiss]])</f>
        <v/>
      </c>
      <c r="J1412" s="139"/>
    </row>
    <row r="1413" spans="2:10" s="55" customFormat="1" ht="17.149999999999999" customHeight="1" x14ac:dyDescent="0.25">
      <c r="B1413" s="89">
        <v>1399</v>
      </c>
      <c r="C1413" s="137"/>
      <c r="D1413" s="138" t="s">
        <v>494</v>
      </c>
      <c r="E1413" s="138" t="s">
        <v>494</v>
      </c>
      <c r="F1413" s="139"/>
      <c r="G1413" s="138"/>
      <c r="H1413" s="140" t="s">
        <v>494</v>
      </c>
      <c r="I1413" s="284" t="str">
        <f>UPPER(Tableau1[[#This Row],[Lieu Naiss]])</f>
        <v/>
      </c>
      <c r="J1413" s="139"/>
    </row>
    <row r="1414" spans="2:10" s="55" customFormat="1" ht="17.149999999999999" customHeight="1" x14ac:dyDescent="0.25">
      <c r="B1414" s="89">
        <v>1400</v>
      </c>
      <c r="C1414" s="137"/>
      <c r="D1414" s="138" t="s">
        <v>494</v>
      </c>
      <c r="E1414" s="138" t="s">
        <v>494</v>
      </c>
      <c r="F1414" s="139"/>
      <c r="G1414" s="138"/>
      <c r="H1414" s="140" t="s">
        <v>494</v>
      </c>
      <c r="I1414" s="284" t="str">
        <f>UPPER(Tableau1[[#This Row],[Lieu Naiss]])</f>
        <v/>
      </c>
      <c r="J1414" s="139"/>
    </row>
    <row r="1415" spans="2:10" s="45" customFormat="1" ht="15.5" x14ac:dyDescent="0.25">
      <c r="B1415" s="51"/>
      <c r="C1415" s="137"/>
      <c r="D1415" s="138" t="s">
        <v>494</v>
      </c>
      <c r="E1415" s="138" t="s">
        <v>494</v>
      </c>
      <c r="F1415" s="139"/>
      <c r="G1415" s="138"/>
      <c r="H1415" s="140" t="s">
        <v>494</v>
      </c>
      <c r="I1415" s="284" t="str">
        <f>UPPER(Tableau1[[#This Row],[Lieu Naiss]])</f>
        <v/>
      </c>
      <c r="J1415" s="139"/>
    </row>
    <row r="1416" spans="2:10" s="45" customFormat="1" ht="15.5" x14ac:dyDescent="0.25">
      <c r="B1416" s="51"/>
      <c r="C1416" s="137"/>
      <c r="D1416" s="138" t="s">
        <v>494</v>
      </c>
      <c r="E1416" s="138" t="s">
        <v>494</v>
      </c>
      <c r="F1416" s="139"/>
      <c r="G1416" s="138"/>
      <c r="H1416" s="140" t="s">
        <v>494</v>
      </c>
      <c r="I1416" s="284" t="str">
        <f>UPPER(Tableau1[[#This Row],[Lieu Naiss]])</f>
        <v/>
      </c>
      <c r="J1416" s="139"/>
    </row>
    <row r="1417" spans="2:10" s="45" customFormat="1" ht="15.5" x14ac:dyDescent="0.25">
      <c r="B1417" s="51"/>
      <c r="C1417" s="137"/>
      <c r="D1417" s="138" t="s">
        <v>494</v>
      </c>
      <c r="E1417" s="138" t="s">
        <v>494</v>
      </c>
      <c r="F1417" s="139"/>
      <c r="G1417" s="138"/>
      <c r="H1417" s="140" t="s">
        <v>494</v>
      </c>
      <c r="I1417" s="284" t="str">
        <f>UPPER(Tableau1[[#This Row],[Lieu Naiss]])</f>
        <v/>
      </c>
      <c r="J1417" s="139"/>
    </row>
    <row r="1418" spans="2:10" s="45" customFormat="1" ht="15.5" x14ac:dyDescent="0.25">
      <c r="B1418" s="51"/>
      <c r="C1418" s="137"/>
      <c r="D1418" s="138" t="s">
        <v>494</v>
      </c>
      <c r="E1418" s="138" t="s">
        <v>494</v>
      </c>
      <c r="F1418" s="139"/>
      <c r="G1418" s="138"/>
      <c r="H1418" s="140" t="s">
        <v>494</v>
      </c>
      <c r="I1418" s="284" t="str">
        <f>UPPER(Tableau1[[#This Row],[Lieu Naiss]])</f>
        <v/>
      </c>
      <c r="J1418" s="139"/>
    </row>
    <row r="1419" spans="2:10" s="45" customFormat="1" ht="15.5" x14ac:dyDescent="0.25">
      <c r="B1419" s="51"/>
      <c r="C1419" s="137"/>
      <c r="D1419" s="138" t="s">
        <v>494</v>
      </c>
      <c r="E1419" s="138" t="s">
        <v>494</v>
      </c>
      <c r="F1419" s="139"/>
      <c r="G1419" s="138"/>
      <c r="H1419" s="140" t="s">
        <v>494</v>
      </c>
      <c r="I1419" s="284" t="str">
        <f>UPPER(Tableau1[[#This Row],[Lieu Naiss]])</f>
        <v/>
      </c>
      <c r="J1419" s="139"/>
    </row>
    <row r="1420" spans="2:10" s="45" customFormat="1" ht="15.5" x14ac:dyDescent="0.25">
      <c r="B1420" s="51"/>
      <c r="C1420" s="137"/>
      <c r="D1420" s="138" t="s">
        <v>494</v>
      </c>
      <c r="E1420" s="138" t="s">
        <v>494</v>
      </c>
      <c r="F1420" s="139"/>
      <c r="G1420" s="138"/>
      <c r="H1420" s="140" t="s">
        <v>494</v>
      </c>
      <c r="I1420" s="284" t="str">
        <f>UPPER(Tableau1[[#This Row],[Lieu Naiss]])</f>
        <v/>
      </c>
      <c r="J1420" s="139"/>
    </row>
    <row r="1421" spans="2:10" s="45" customFormat="1" ht="15.5" x14ac:dyDescent="0.25">
      <c r="B1421" s="51"/>
      <c r="C1421" s="137"/>
      <c r="D1421" s="138" t="s">
        <v>494</v>
      </c>
      <c r="E1421" s="138" t="s">
        <v>494</v>
      </c>
      <c r="F1421" s="139"/>
      <c r="G1421" s="138"/>
      <c r="H1421" s="140" t="s">
        <v>494</v>
      </c>
      <c r="I1421" s="284" t="str">
        <f>UPPER(Tableau1[[#This Row],[Lieu Naiss]])</f>
        <v/>
      </c>
      <c r="J1421" s="139"/>
    </row>
    <row r="1422" spans="2:10" s="45" customFormat="1" ht="15.5" x14ac:dyDescent="0.25">
      <c r="B1422" s="51"/>
      <c r="C1422" s="137"/>
      <c r="D1422" s="138" t="s">
        <v>494</v>
      </c>
      <c r="E1422" s="138" t="s">
        <v>494</v>
      </c>
      <c r="F1422" s="139"/>
      <c r="G1422" s="138"/>
      <c r="H1422" s="140" t="s">
        <v>494</v>
      </c>
      <c r="I1422" s="284" t="str">
        <f>UPPER(Tableau1[[#This Row],[Lieu Naiss]])</f>
        <v/>
      </c>
      <c r="J1422" s="139"/>
    </row>
    <row r="1423" spans="2:10" s="45" customFormat="1" ht="15.5" x14ac:dyDescent="0.25">
      <c r="B1423" s="51"/>
      <c r="C1423" s="137"/>
      <c r="D1423" s="138" t="s">
        <v>494</v>
      </c>
      <c r="E1423" s="138" t="s">
        <v>494</v>
      </c>
      <c r="F1423" s="139"/>
      <c r="G1423" s="138"/>
      <c r="H1423" s="140" t="s">
        <v>494</v>
      </c>
      <c r="I1423" s="284" t="str">
        <f>UPPER(Tableau1[[#This Row],[Lieu Naiss]])</f>
        <v/>
      </c>
      <c r="J1423" s="139"/>
    </row>
    <row r="1424" spans="2:10" s="45" customFormat="1" ht="15.5" x14ac:dyDescent="0.25">
      <c r="B1424" s="51"/>
      <c r="C1424" s="137"/>
      <c r="D1424" s="138" t="s">
        <v>494</v>
      </c>
      <c r="E1424" s="138" t="s">
        <v>494</v>
      </c>
      <c r="F1424" s="139"/>
      <c r="G1424" s="138"/>
      <c r="H1424" s="140" t="s">
        <v>494</v>
      </c>
      <c r="I1424" s="284" t="str">
        <f>UPPER(Tableau1[[#This Row],[Lieu Naiss]])</f>
        <v/>
      </c>
      <c r="J1424" s="139"/>
    </row>
    <row r="1425" spans="2:10" s="45" customFormat="1" ht="15.5" x14ac:dyDescent="0.25">
      <c r="B1425" s="51"/>
      <c r="C1425" s="137"/>
      <c r="D1425" s="138" t="s">
        <v>494</v>
      </c>
      <c r="E1425" s="138" t="s">
        <v>494</v>
      </c>
      <c r="F1425" s="139"/>
      <c r="G1425" s="138"/>
      <c r="H1425" s="140" t="s">
        <v>494</v>
      </c>
      <c r="I1425" s="284" t="str">
        <f>UPPER(Tableau1[[#This Row],[Lieu Naiss]])</f>
        <v/>
      </c>
      <c r="J1425" s="139"/>
    </row>
    <row r="1426" spans="2:10" s="45" customFormat="1" ht="15.5" x14ac:dyDescent="0.25">
      <c r="B1426" s="51"/>
      <c r="C1426" s="137"/>
      <c r="D1426" s="138" t="s">
        <v>494</v>
      </c>
      <c r="E1426" s="138" t="s">
        <v>494</v>
      </c>
      <c r="F1426" s="139"/>
      <c r="G1426" s="138"/>
      <c r="H1426" s="140" t="s">
        <v>494</v>
      </c>
      <c r="I1426" s="284" t="str">
        <f>UPPER(Tableau1[[#This Row],[Lieu Naiss]])</f>
        <v/>
      </c>
      <c r="J1426" s="139"/>
    </row>
    <row r="1427" spans="2:10" s="45" customFormat="1" ht="15.5" x14ac:dyDescent="0.25">
      <c r="B1427" s="51"/>
      <c r="C1427" s="137"/>
      <c r="D1427" s="138" t="s">
        <v>494</v>
      </c>
      <c r="E1427" s="138" t="s">
        <v>494</v>
      </c>
      <c r="F1427" s="139"/>
      <c r="G1427" s="138"/>
      <c r="H1427" s="140" t="s">
        <v>494</v>
      </c>
      <c r="I1427" s="284" t="str">
        <f>UPPER(Tableau1[[#This Row],[Lieu Naiss]])</f>
        <v/>
      </c>
      <c r="J1427" s="139"/>
    </row>
    <row r="1428" spans="2:10" s="45" customFormat="1" ht="15.5" x14ac:dyDescent="0.25">
      <c r="B1428" s="51"/>
      <c r="C1428" s="137"/>
      <c r="D1428" s="138" t="s">
        <v>494</v>
      </c>
      <c r="E1428" s="138" t="s">
        <v>494</v>
      </c>
      <c r="F1428" s="139"/>
      <c r="G1428" s="138"/>
      <c r="H1428" s="140" t="s">
        <v>494</v>
      </c>
      <c r="I1428" s="284" t="str">
        <f>UPPER(Tableau1[[#This Row],[Lieu Naiss]])</f>
        <v/>
      </c>
      <c r="J1428" s="139"/>
    </row>
    <row r="1429" spans="2:10" s="45" customFormat="1" ht="15.5" x14ac:dyDescent="0.25">
      <c r="B1429" s="51"/>
      <c r="C1429" s="137"/>
      <c r="D1429" s="138" t="s">
        <v>494</v>
      </c>
      <c r="E1429" s="138" t="s">
        <v>494</v>
      </c>
      <c r="F1429" s="139"/>
      <c r="G1429" s="138"/>
      <c r="H1429" s="140" t="s">
        <v>494</v>
      </c>
      <c r="I1429" s="284" t="str">
        <f>UPPER(Tableau1[[#This Row],[Lieu Naiss]])</f>
        <v/>
      </c>
      <c r="J1429" s="139"/>
    </row>
    <row r="1430" spans="2:10" s="45" customFormat="1" ht="15.5" x14ac:dyDescent="0.25">
      <c r="B1430" s="51"/>
      <c r="C1430" s="137"/>
      <c r="D1430" s="138" t="s">
        <v>494</v>
      </c>
      <c r="E1430" s="138" t="s">
        <v>494</v>
      </c>
      <c r="F1430" s="139"/>
      <c r="G1430" s="138"/>
      <c r="H1430" s="140" t="s">
        <v>494</v>
      </c>
      <c r="I1430" s="284" t="str">
        <f>UPPER(Tableau1[[#This Row],[Lieu Naiss]])</f>
        <v/>
      </c>
      <c r="J1430" s="139"/>
    </row>
    <row r="1431" spans="2:10" s="45" customFormat="1" ht="15.5" x14ac:dyDescent="0.25">
      <c r="B1431" s="51"/>
      <c r="C1431" s="137"/>
      <c r="D1431" s="138" t="s">
        <v>494</v>
      </c>
      <c r="E1431" s="138" t="s">
        <v>494</v>
      </c>
      <c r="F1431" s="139"/>
      <c r="G1431" s="138"/>
      <c r="H1431" s="140" t="s">
        <v>494</v>
      </c>
      <c r="I1431" s="284" t="str">
        <f>UPPER(Tableau1[[#This Row],[Lieu Naiss]])</f>
        <v/>
      </c>
      <c r="J1431" s="139"/>
    </row>
    <row r="1432" spans="2:10" s="45" customFormat="1" ht="15.5" x14ac:dyDescent="0.25">
      <c r="B1432" s="51"/>
      <c r="C1432" s="137"/>
      <c r="D1432" s="138" t="s">
        <v>494</v>
      </c>
      <c r="E1432" s="138" t="s">
        <v>494</v>
      </c>
      <c r="F1432" s="139"/>
      <c r="G1432" s="138"/>
      <c r="H1432" s="140" t="s">
        <v>494</v>
      </c>
      <c r="I1432" s="284" t="str">
        <f>UPPER(Tableau1[[#This Row],[Lieu Naiss]])</f>
        <v/>
      </c>
      <c r="J1432" s="139"/>
    </row>
    <row r="1433" spans="2:10" s="45" customFormat="1" ht="15.5" x14ac:dyDescent="0.25">
      <c r="B1433" s="51"/>
      <c r="C1433" s="137"/>
      <c r="D1433" s="138" t="s">
        <v>494</v>
      </c>
      <c r="E1433" s="138" t="s">
        <v>494</v>
      </c>
      <c r="F1433" s="139"/>
      <c r="G1433" s="138"/>
      <c r="H1433" s="140" t="s">
        <v>494</v>
      </c>
      <c r="I1433" s="284" t="str">
        <f>UPPER(Tableau1[[#This Row],[Lieu Naiss]])</f>
        <v/>
      </c>
      <c r="J1433" s="139"/>
    </row>
    <row r="1434" spans="2:10" s="45" customFormat="1" ht="15.5" x14ac:dyDescent="0.25">
      <c r="B1434" s="51"/>
      <c r="C1434" s="137"/>
      <c r="D1434" s="138" t="s">
        <v>494</v>
      </c>
      <c r="E1434" s="138" t="s">
        <v>494</v>
      </c>
      <c r="F1434" s="139"/>
      <c r="G1434" s="138"/>
      <c r="H1434" s="140" t="s">
        <v>494</v>
      </c>
      <c r="I1434" s="284" t="str">
        <f>UPPER(Tableau1[[#This Row],[Lieu Naiss]])</f>
        <v/>
      </c>
      <c r="J1434" s="139"/>
    </row>
    <row r="1435" spans="2:10" s="45" customFormat="1" ht="15.5" x14ac:dyDescent="0.25">
      <c r="B1435" s="51"/>
      <c r="C1435" s="137"/>
      <c r="D1435" s="138" t="s">
        <v>494</v>
      </c>
      <c r="E1435" s="138" t="s">
        <v>494</v>
      </c>
      <c r="F1435" s="139"/>
      <c r="G1435" s="138"/>
      <c r="H1435" s="140" t="s">
        <v>494</v>
      </c>
      <c r="I1435" s="284" t="str">
        <f>UPPER(Tableau1[[#This Row],[Lieu Naiss]])</f>
        <v/>
      </c>
      <c r="J1435" s="139"/>
    </row>
    <row r="1436" spans="2:10" s="45" customFormat="1" ht="15.5" x14ac:dyDescent="0.25">
      <c r="B1436" s="51"/>
      <c r="C1436" s="137"/>
      <c r="D1436" s="138" t="s">
        <v>494</v>
      </c>
      <c r="E1436" s="138" t="s">
        <v>494</v>
      </c>
      <c r="F1436" s="139"/>
      <c r="G1436" s="138"/>
      <c r="H1436" s="140" t="s">
        <v>494</v>
      </c>
      <c r="I1436" s="284" t="str">
        <f>UPPER(Tableau1[[#This Row],[Lieu Naiss]])</f>
        <v/>
      </c>
      <c r="J1436" s="139"/>
    </row>
    <row r="1437" spans="2:10" s="45" customFormat="1" ht="15.5" x14ac:dyDescent="0.25">
      <c r="B1437" s="51"/>
      <c r="C1437" s="137"/>
      <c r="D1437" s="138" t="s">
        <v>494</v>
      </c>
      <c r="E1437" s="138" t="s">
        <v>494</v>
      </c>
      <c r="F1437" s="139"/>
      <c r="G1437" s="138"/>
      <c r="H1437" s="140" t="s">
        <v>494</v>
      </c>
      <c r="I1437" s="284" t="str">
        <f>UPPER(Tableau1[[#This Row],[Lieu Naiss]])</f>
        <v/>
      </c>
      <c r="J1437" s="139"/>
    </row>
    <row r="1438" spans="2:10" s="45" customFormat="1" ht="15.5" x14ac:dyDescent="0.25">
      <c r="B1438" s="51"/>
      <c r="C1438" s="137"/>
      <c r="D1438" s="138" t="s">
        <v>494</v>
      </c>
      <c r="E1438" s="138" t="s">
        <v>494</v>
      </c>
      <c r="F1438" s="139"/>
      <c r="G1438" s="138"/>
      <c r="H1438" s="140" t="s">
        <v>494</v>
      </c>
      <c r="I1438" s="284" t="str">
        <f>UPPER(Tableau1[[#This Row],[Lieu Naiss]])</f>
        <v/>
      </c>
      <c r="J1438" s="139"/>
    </row>
    <row r="1439" spans="2:10" s="45" customFormat="1" ht="15.5" x14ac:dyDescent="0.25">
      <c r="B1439" s="51"/>
      <c r="C1439" s="137"/>
      <c r="D1439" s="138" t="s">
        <v>494</v>
      </c>
      <c r="E1439" s="138" t="s">
        <v>494</v>
      </c>
      <c r="F1439" s="139"/>
      <c r="G1439" s="138"/>
      <c r="H1439" s="140" t="s">
        <v>494</v>
      </c>
      <c r="I1439" s="284" t="str">
        <f>UPPER(Tableau1[[#This Row],[Lieu Naiss]])</f>
        <v/>
      </c>
      <c r="J1439" s="139"/>
    </row>
    <row r="1440" spans="2:10" s="45" customFormat="1" ht="15.5" x14ac:dyDescent="0.25">
      <c r="B1440" s="51"/>
      <c r="C1440" s="137"/>
      <c r="D1440" s="138" t="s">
        <v>494</v>
      </c>
      <c r="E1440" s="138" t="s">
        <v>494</v>
      </c>
      <c r="F1440" s="139"/>
      <c r="G1440" s="138"/>
      <c r="H1440" s="140" t="s">
        <v>494</v>
      </c>
      <c r="I1440" s="284" t="str">
        <f>UPPER(Tableau1[[#This Row],[Lieu Naiss]])</f>
        <v/>
      </c>
      <c r="J1440" s="139"/>
    </row>
    <row r="1441" spans="2:10" s="45" customFormat="1" ht="15.5" x14ac:dyDescent="0.25">
      <c r="B1441" s="51"/>
      <c r="C1441" s="137"/>
      <c r="D1441" s="138" t="s">
        <v>494</v>
      </c>
      <c r="E1441" s="138" t="s">
        <v>494</v>
      </c>
      <c r="F1441" s="139"/>
      <c r="G1441" s="138"/>
      <c r="H1441" s="140" t="s">
        <v>494</v>
      </c>
      <c r="I1441" s="284" t="str">
        <f>UPPER(Tableau1[[#This Row],[Lieu Naiss]])</f>
        <v/>
      </c>
      <c r="J1441" s="139"/>
    </row>
    <row r="1442" spans="2:10" s="45" customFormat="1" ht="15.5" x14ac:dyDescent="0.25">
      <c r="B1442" s="51"/>
      <c r="C1442" s="137"/>
      <c r="D1442" s="138" t="s">
        <v>494</v>
      </c>
      <c r="E1442" s="138" t="s">
        <v>494</v>
      </c>
      <c r="F1442" s="139"/>
      <c r="G1442" s="138"/>
      <c r="H1442" s="140" t="s">
        <v>494</v>
      </c>
      <c r="I1442" s="284" t="str">
        <f>UPPER(Tableau1[[#This Row],[Lieu Naiss]])</f>
        <v/>
      </c>
      <c r="J1442" s="139"/>
    </row>
    <row r="1443" spans="2:10" s="45" customFormat="1" ht="15.5" x14ac:dyDescent="0.25">
      <c r="B1443" s="51"/>
      <c r="C1443" s="137"/>
      <c r="D1443" s="138" t="s">
        <v>494</v>
      </c>
      <c r="E1443" s="138" t="s">
        <v>494</v>
      </c>
      <c r="F1443" s="139"/>
      <c r="G1443" s="138"/>
      <c r="H1443" s="140" t="s">
        <v>494</v>
      </c>
      <c r="I1443" s="284" t="str">
        <f>UPPER(Tableau1[[#This Row],[Lieu Naiss]])</f>
        <v/>
      </c>
      <c r="J1443" s="139"/>
    </row>
    <row r="1444" spans="2:10" s="45" customFormat="1" ht="15.5" x14ac:dyDescent="0.25">
      <c r="B1444" s="51"/>
      <c r="C1444" s="137"/>
      <c r="D1444" s="138" t="s">
        <v>494</v>
      </c>
      <c r="E1444" s="138" t="s">
        <v>494</v>
      </c>
      <c r="F1444" s="139"/>
      <c r="G1444" s="138"/>
      <c r="H1444" s="140" t="s">
        <v>494</v>
      </c>
      <c r="I1444" s="284" t="str">
        <f>UPPER(Tableau1[[#This Row],[Lieu Naiss]])</f>
        <v/>
      </c>
      <c r="J1444" s="139"/>
    </row>
    <row r="1445" spans="2:10" s="45" customFormat="1" ht="15.5" x14ac:dyDescent="0.25">
      <c r="B1445" s="51"/>
      <c r="C1445" s="137"/>
      <c r="D1445" s="138" t="s">
        <v>494</v>
      </c>
      <c r="E1445" s="138" t="s">
        <v>494</v>
      </c>
      <c r="F1445" s="139"/>
      <c r="G1445" s="138"/>
      <c r="H1445" s="140" t="s">
        <v>494</v>
      </c>
      <c r="I1445" s="284" t="str">
        <f>UPPER(Tableau1[[#This Row],[Lieu Naiss]])</f>
        <v/>
      </c>
      <c r="J1445" s="139"/>
    </row>
    <row r="1446" spans="2:10" s="45" customFormat="1" ht="15.5" x14ac:dyDescent="0.25">
      <c r="B1446" s="51"/>
      <c r="C1446" s="137"/>
      <c r="D1446" s="138" t="s">
        <v>494</v>
      </c>
      <c r="E1446" s="138" t="s">
        <v>494</v>
      </c>
      <c r="F1446" s="139"/>
      <c r="G1446" s="138"/>
      <c r="H1446" s="140" t="s">
        <v>494</v>
      </c>
      <c r="I1446" s="284" t="str">
        <f>UPPER(Tableau1[[#This Row],[Lieu Naiss]])</f>
        <v/>
      </c>
      <c r="J1446" s="139"/>
    </row>
    <row r="1447" spans="2:10" s="45" customFormat="1" ht="15.5" x14ac:dyDescent="0.25">
      <c r="B1447" s="51"/>
      <c r="C1447" s="137"/>
      <c r="D1447" s="138" t="s">
        <v>494</v>
      </c>
      <c r="E1447" s="138" t="s">
        <v>494</v>
      </c>
      <c r="F1447" s="139"/>
      <c r="G1447" s="138"/>
      <c r="H1447" s="140" t="s">
        <v>494</v>
      </c>
      <c r="I1447" s="284" t="str">
        <f>UPPER(Tableau1[[#This Row],[Lieu Naiss]])</f>
        <v/>
      </c>
      <c r="J1447" s="139"/>
    </row>
    <row r="1448" spans="2:10" s="45" customFormat="1" ht="15.5" x14ac:dyDescent="0.25">
      <c r="B1448" s="51"/>
      <c r="C1448" s="137"/>
      <c r="D1448" s="138" t="s">
        <v>494</v>
      </c>
      <c r="E1448" s="138" t="s">
        <v>494</v>
      </c>
      <c r="F1448" s="139"/>
      <c r="G1448" s="138"/>
      <c r="H1448" s="140" t="s">
        <v>494</v>
      </c>
      <c r="I1448" s="284" t="str">
        <f>UPPER(Tableau1[[#This Row],[Lieu Naiss]])</f>
        <v/>
      </c>
      <c r="J1448" s="139"/>
    </row>
    <row r="1449" spans="2:10" s="55" customFormat="1" ht="15.5" x14ac:dyDescent="0.25">
      <c r="B1449" s="92"/>
      <c r="C1449" s="137"/>
      <c r="D1449" s="138" t="s">
        <v>494</v>
      </c>
      <c r="E1449" s="138" t="s">
        <v>494</v>
      </c>
      <c r="F1449" s="139"/>
      <c r="G1449" s="138"/>
      <c r="H1449" s="140" t="s">
        <v>494</v>
      </c>
      <c r="I1449" s="284" t="str">
        <f>UPPER(Tableau1[[#This Row],[Lieu Naiss]])</f>
        <v/>
      </c>
      <c r="J1449" s="139"/>
    </row>
    <row r="1450" spans="2:10" s="55" customFormat="1" ht="15.5" x14ac:dyDescent="0.25">
      <c r="B1450" s="92"/>
      <c r="C1450" s="137"/>
      <c r="D1450" s="138" t="s">
        <v>494</v>
      </c>
      <c r="E1450" s="138" t="s">
        <v>494</v>
      </c>
      <c r="F1450" s="139"/>
      <c r="G1450" s="138"/>
      <c r="H1450" s="140" t="s">
        <v>494</v>
      </c>
      <c r="I1450" s="284" t="str">
        <f>UPPER(Tableau1[[#This Row],[Lieu Naiss]])</f>
        <v/>
      </c>
      <c r="J1450" s="139"/>
    </row>
    <row r="1451" spans="2:10" s="55" customFormat="1" ht="15.5" x14ac:dyDescent="0.25">
      <c r="B1451" s="92"/>
      <c r="C1451" s="137"/>
      <c r="D1451" s="138" t="s">
        <v>494</v>
      </c>
      <c r="E1451" s="138" t="s">
        <v>494</v>
      </c>
      <c r="F1451" s="139"/>
      <c r="G1451" s="138"/>
      <c r="H1451" s="140" t="s">
        <v>494</v>
      </c>
      <c r="I1451" s="284" t="str">
        <f>UPPER(Tableau1[[#This Row],[Lieu Naiss]])</f>
        <v/>
      </c>
      <c r="J1451" s="139"/>
    </row>
    <row r="1452" spans="2:10" s="55" customFormat="1" ht="15.5" x14ac:dyDescent="0.25">
      <c r="B1452" s="92"/>
      <c r="C1452" s="137"/>
      <c r="D1452" s="138" t="s">
        <v>494</v>
      </c>
      <c r="E1452" s="138" t="s">
        <v>494</v>
      </c>
      <c r="F1452" s="139"/>
      <c r="G1452" s="138"/>
      <c r="H1452" s="140" t="s">
        <v>494</v>
      </c>
      <c r="I1452" s="284" t="str">
        <f>UPPER(Tableau1[[#This Row],[Lieu Naiss]])</f>
        <v/>
      </c>
      <c r="J1452" s="139"/>
    </row>
    <row r="1453" spans="2:10" s="55" customFormat="1" ht="15.5" x14ac:dyDescent="0.25">
      <c r="B1453" s="92"/>
      <c r="C1453" s="137"/>
      <c r="D1453" s="138" t="s">
        <v>494</v>
      </c>
      <c r="E1453" s="138" t="s">
        <v>494</v>
      </c>
      <c r="F1453" s="139"/>
      <c r="G1453" s="138"/>
      <c r="H1453" s="140" t="s">
        <v>494</v>
      </c>
      <c r="I1453" s="284" t="str">
        <f>UPPER(Tableau1[[#This Row],[Lieu Naiss]])</f>
        <v/>
      </c>
      <c r="J1453" s="139"/>
    </row>
    <row r="1454" spans="2:10" s="55" customFormat="1" ht="15.5" x14ac:dyDescent="0.25">
      <c r="B1454" s="92"/>
      <c r="C1454" s="137"/>
      <c r="D1454" s="138" t="s">
        <v>494</v>
      </c>
      <c r="E1454" s="138" t="s">
        <v>494</v>
      </c>
      <c r="F1454" s="139"/>
      <c r="G1454" s="138"/>
      <c r="H1454" s="140" t="s">
        <v>494</v>
      </c>
      <c r="I1454" s="284" t="str">
        <f>UPPER(Tableau1[[#This Row],[Lieu Naiss]])</f>
        <v/>
      </c>
      <c r="J1454" s="139"/>
    </row>
    <row r="1455" spans="2:10" s="55" customFormat="1" ht="15.5" x14ac:dyDescent="0.25">
      <c r="B1455" s="92"/>
      <c r="C1455" s="137"/>
      <c r="D1455" s="138" t="s">
        <v>494</v>
      </c>
      <c r="E1455" s="138" t="s">
        <v>494</v>
      </c>
      <c r="F1455" s="139"/>
      <c r="G1455" s="138"/>
      <c r="H1455" s="140" t="s">
        <v>494</v>
      </c>
      <c r="I1455" s="284" t="str">
        <f>UPPER(Tableau1[[#This Row],[Lieu Naiss]])</f>
        <v/>
      </c>
      <c r="J1455" s="139"/>
    </row>
    <row r="1456" spans="2:10" s="55" customFormat="1" ht="15.5" x14ac:dyDescent="0.25">
      <c r="B1456" s="92"/>
      <c r="C1456" s="137"/>
      <c r="D1456" s="138" t="s">
        <v>494</v>
      </c>
      <c r="E1456" s="138" t="s">
        <v>494</v>
      </c>
      <c r="F1456" s="139"/>
      <c r="G1456" s="138"/>
      <c r="H1456" s="140" t="s">
        <v>494</v>
      </c>
      <c r="I1456" s="284" t="str">
        <f>UPPER(Tableau1[[#This Row],[Lieu Naiss]])</f>
        <v/>
      </c>
      <c r="J1456" s="139"/>
    </row>
    <row r="1457" spans="2:10" s="55" customFormat="1" ht="15.5" x14ac:dyDescent="0.25">
      <c r="B1457" s="92"/>
      <c r="C1457" s="137"/>
      <c r="D1457" s="138" t="s">
        <v>494</v>
      </c>
      <c r="E1457" s="138" t="s">
        <v>494</v>
      </c>
      <c r="F1457" s="139"/>
      <c r="G1457" s="138"/>
      <c r="H1457" s="140" t="s">
        <v>494</v>
      </c>
      <c r="I1457" s="284" t="str">
        <f>UPPER(Tableau1[[#This Row],[Lieu Naiss]])</f>
        <v/>
      </c>
      <c r="J1457" s="139"/>
    </row>
    <row r="1458" spans="2:10" s="55" customFormat="1" ht="15.5" x14ac:dyDescent="0.25">
      <c r="B1458" s="92"/>
      <c r="C1458" s="137"/>
      <c r="D1458" s="138" t="s">
        <v>494</v>
      </c>
      <c r="E1458" s="138" t="s">
        <v>494</v>
      </c>
      <c r="F1458" s="139"/>
      <c r="G1458" s="138"/>
      <c r="H1458" s="140" t="s">
        <v>494</v>
      </c>
      <c r="I1458" s="284" t="str">
        <f>UPPER(Tableau1[[#This Row],[Lieu Naiss]])</f>
        <v/>
      </c>
      <c r="J1458" s="139"/>
    </row>
    <row r="1459" spans="2:10" s="55" customFormat="1" ht="15.5" x14ac:dyDescent="0.25">
      <c r="B1459" s="92"/>
      <c r="C1459" s="137"/>
      <c r="D1459" s="138" t="s">
        <v>494</v>
      </c>
      <c r="E1459" s="138" t="s">
        <v>494</v>
      </c>
      <c r="F1459" s="139"/>
      <c r="G1459" s="138"/>
      <c r="H1459" s="140" t="s">
        <v>494</v>
      </c>
      <c r="I1459" s="284" t="str">
        <f>UPPER(Tableau1[[#This Row],[Lieu Naiss]])</f>
        <v/>
      </c>
      <c r="J1459" s="139"/>
    </row>
    <row r="1460" spans="2:10" s="55" customFormat="1" ht="15.5" x14ac:dyDescent="0.25">
      <c r="B1460" s="92"/>
      <c r="C1460" s="137"/>
      <c r="D1460" s="138" t="s">
        <v>494</v>
      </c>
      <c r="E1460" s="138" t="s">
        <v>494</v>
      </c>
      <c r="F1460" s="139"/>
      <c r="G1460" s="138"/>
      <c r="H1460" s="140" t="s">
        <v>494</v>
      </c>
      <c r="I1460" s="284" t="str">
        <f>UPPER(Tableau1[[#This Row],[Lieu Naiss]])</f>
        <v/>
      </c>
      <c r="J1460" s="139"/>
    </row>
    <row r="1461" spans="2:10" s="55" customFormat="1" ht="15.5" x14ac:dyDescent="0.25">
      <c r="B1461" s="92"/>
      <c r="C1461" s="137"/>
      <c r="D1461" s="138" t="s">
        <v>494</v>
      </c>
      <c r="E1461" s="138" t="s">
        <v>494</v>
      </c>
      <c r="F1461" s="139"/>
      <c r="G1461" s="138"/>
      <c r="H1461" s="140" t="s">
        <v>494</v>
      </c>
      <c r="I1461" s="284" t="str">
        <f>UPPER(Tableau1[[#This Row],[Lieu Naiss]])</f>
        <v/>
      </c>
      <c r="J1461" s="139"/>
    </row>
    <row r="1462" spans="2:10" s="55" customFormat="1" ht="15.5" x14ac:dyDescent="0.25">
      <c r="B1462" s="92"/>
      <c r="C1462" s="137"/>
      <c r="D1462" s="138" t="s">
        <v>494</v>
      </c>
      <c r="E1462" s="138" t="s">
        <v>494</v>
      </c>
      <c r="F1462" s="139"/>
      <c r="G1462" s="138"/>
      <c r="H1462" s="140" t="s">
        <v>494</v>
      </c>
      <c r="I1462" s="284" t="str">
        <f>UPPER(Tableau1[[#This Row],[Lieu Naiss]])</f>
        <v/>
      </c>
      <c r="J1462" s="139"/>
    </row>
    <row r="1463" spans="2:10" s="55" customFormat="1" ht="15.5" x14ac:dyDescent="0.25">
      <c r="B1463" s="92"/>
      <c r="C1463" s="137"/>
      <c r="D1463" s="138" t="s">
        <v>494</v>
      </c>
      <c r="E1463" s="138" t="s">
        <v>494</v>
      </c>
      <c r="F1463" s="139"/>
      <c r="G1463" s="138"/>
      <c r="H1463" s="140" t="s">
        <v>494</v>
      </c>
      <c r="I1463" s="284" t="str">
        <f>UPPER(Tableau1[[#This Row],[Lieu Naiss]])</f>
        <v/>
      </c>
      <c r="J1463" s="139"/>
    </row>
    <row r="1464" spans="2:10" s="55" customFormat="1" ht="15.5" x14ac:dyDescent="0.25">
      <c r="B1464" s="92"/>
      <c r="C1464" s="137"/>
      <c r="D1464" s="138" t="s">
        <v>494</v>
      </c>
      <c r="E1464" s="138" t="s">
        <v>494</v>
      </c>
      <c r="F1464" s="139"/>
      <c r="G1464" s="138"/>
      <c r="H1464" s="140" t="s">
        <v>494</v>
      </c>
      <c r="I1464" s="284" t="str">
        <f>UPPER(Tableau1[[#This Row],[Lieu Naiss]])</f>
        <v/>
      </c>
      <c r="J1464" s="139"/>
    </row>
    <row r="1465" spans="2:10" s="55" customFormat="1" x14ac:dyDescent="0.25">
      <c r="B1465" s="92"/>
      <c r="C1465" s="45"/>
      <c r="D1465" s="45"/>
      <c r="E1465" s="45"/>
      <c r="F1465" s="51"/>
      <c r="G1465" s="45"/>
      <c r="H1465" s="122"/>
      <c r="I1465" s="45"/>
      <c r="J1465" s="45"/>
    </row>
    <row r="1466" spans="2:10" s="55" customFormat="1" x14ac:dyDescent="0.25">
      <c r="B1466" s="92"/>
      <c r="C1466" s="45"/>
      <c r="D1466" s="45"/>
      <c r="E1466" s="45"/>
      <c r="F1466" s="51"/>
      <c r="G1466" s="45"/>
      <c r="H1466" s="122"/>
      <c r="I1466" s="45"/>
      <c r="J1466" s="45"/>
    </row>
    <row r="1467" spans="2:10" s="55" customFormat="1" x14ac:dyDescent="0.25">
      <c r="B1467" s="92"/>
      <c r="C1467" s="45"/>
      <c r="D1467" s="45"/>
      <c r="E1467" s="45"/>
      <c r="F1467" s="51"/>
      <c r="G1467" s="45"/>
      <c r="H1467" s="122"/>
      <c r="I1467" s="45"/>
      <c r="J1467" s="45"/>
    </row>
    <row r="1468" spans="2:10" s="55" customFormat="1" x14ac:dyDescent="0.25">
      <c r="B1468" s="92"/>
      <c r="C1468" s="45"/>
      <c r="D1468" s="45"/>
      <c r="E1468" s="45"/>
      <c r="F1468" s="51"/>
      <c r="G1468" s="45"/>
      <c r="H1468" s="122"/>
      <c r="I1468" s="45"/>
      <c r="J1468" s="45"/>
    </row>
    <row r="1469" spans="2:10" s="55" customFormat="1" x14ac:dyDescent="0.25">
      <c r="B1469" s="92"/>
      <c r="C1469" s="45"/>
      <c r="D1469" s="45"/>
      <c r="E1469" s="45"/>
      <c r="F1469" s="51"/>
      <c r="G1469" s="45"/>
      <c r="H1469" s="122"/>
      <c r="I1469" s="45"/>
      <c r="J1469" s="45"/>
    </row>
    <row r="1470" spans="2:10" s="55" customFormat="1" x14ac:dyDescent="0.25">
      <c r="B1470" s="92"/>
      <c r="C1470" s="45"/>
      <c r="D1470" s="45"/>
      <c r="E1470" s="45"/>
      <c r="F1470" s="51"/>
      <c r="G1470" s="45"/>
      <c r="H1470" s="122"/>
      <c r="I1470" s="45"/>
      <c r="J1470" s="45"/>
    </row>
    <row r="1471" spans="2:10" s="55" customFormat="1" x14ac:dyDescent="0.25">
      <c r="B1471" s="92"/>
      <c r="C1471" s="45"/>
      <c r="D1471" s="45"/>
      <c r="E1471" s="45"/>
      <c r="F1471" s="51"/>
      <c r="G1471" s="45"/>
      <c r="H1471" s="122"/>
      <c r="I1471" s="45"/>
      <c r="J1471" s="45"/>
    </row>
    <row r="1472" spans="2:10" s="55" customFormat="1" x14ac:dyDescent="0.25">
      <c r="B1472" s="92"/>
      <c r="C1472" s="45"/>
      <c r="D1472" s="45"/>
      <c r="E1472" s="45"/>
      <c r="F1472" s="51"/>
      <c r="G1472" s="45"/>
      <c r="H1472" s="122"/>
      <c r="I1472" s="45"/>
      <c r="J1472" s="45"/>
    </row>
    <row r="1473" spans="2:10" s="55" customFormat="1" x14ac:dyDescent="0.25">
      <c r="B1473" s="92"/>
      <c r="C1473" s="45"/>
      <c r="D1473" s="45"/>
      <c r="E1473" s="45"/>
      <c r="F1473" s="51"/>
      <c r="G1473" s="45"/>
      <c r="H1473" s="122"/>
      <c r="I1473" s="45"/>
      <c r="J1473" s="45"/>
    </row>
    <row r="1474" spans="2:10" s="55" customFormat="1" x14ac:dyDescent="0.25">
      <c r="B1474" s="92"/>
      <c r="C1474" s="45"/>
      <c r="D1474" s="45"/>
      <c r="E1474" s="45"/>
      <c r="F1474" s="51"/>
      <c r="G1474" s="45"/>
      <c r="H1474" s="122"/>
      <c r="I1474" s="45"/>
      <c r="J1474" s="45"/>
    </row>
    <row r="1475" spans="2:10" s="55" customFormat="1" x14ac:dyDescent="0.25">
      <c r="B1475" s="92"/>
      <c r="C1475" s="45"/>
      <c r="D1475" s="45"/>
      <c r="E1475" s="45"/>
      <c r="F1475" s="51"/>
      <c r="G1475" s="45"/>
      <c r="H1475" s="122"/>
      <c r="I1475" s="45"/>
      <c r="J1475" s="45"/>
    </row>
    <row r="1476" spans="2:10" s="55" customFormat="1" x14ac:dyDescent="0.25">
      <c r="B1476" s="92"/>
      <c r="C1476" s="45"/>
      <c r="D1476" s="45"/>
      <c r="E1476" s="45"/>
      <c r="F1476" s="51"/>
      <c r="G1476" s="45"/>
      <c r="H1476" s="122"/>
      <c r="I1476" s="45"/>
      <c r="J1476" s="45"/>
    </row>
    <row r="1477" spans="2:10" s="55" customFormat="1" x14ac:dyDescent="0.25">
      <c r="B1477" s="92"/>
      <c r="C1477" s="45"/>
      <c r="D1477" s="45"/>
      <c r="E1477" s="45"/>
      <c r="F1477" s="51"/>
      <c r="G1477" s="45"/>
      <c r="H1477" s="122"/>
      <c r="I1477" s="45"/>
      <c r="J1477" s="45"/>
    </row>
    <row r="1478" spans="2:10" s="55" customFormat="1" x14ac:dyDescent="0.25">
      <c r="B1478" s="92"/>
      <c r="C1478" s="45"/>
      <c r="D1478" s="45"/>
      <c r="E1478" s="45"/>
      <c r="F1478" s="51"/>
      <c r="G1478" s="45"/>
      <c r="H1478" s="122"/>
      <c r="I1478" s="45"/>
      <c r="J1478" s="45"/>
    </row>
    <row r="1479" spans="2:10" s="55" customFormat="1" x14ac:dyDescent="0.25">
      <c r="B1479" s="92"/>
      <c r="C1479" s="45"/>
      <c r="D1479" s="45"/>
      <c r="E1479" s="45"/>
      <c r="F1479" s="51"/>
      <c r="G1479" s="45"/>
      <c r="H1479" s="122"/>
      <c r="I1479" s="45"/>
      <c r="J1479" s="45"/>
    </row>
    <row r="1480" spans="2:10" s="55" customFormat="1" x14ac:dyDescent="0.25">
      <c r="B1480" s="92"/>
      <c r="C1480" s="45"/>
      <c r="D1480" s="45"/>
      <c r="E1480" s="45"/>
      <c r="F1480" s="51"/>
      <c r="G1480" s="45"/>
      <c r="H1480" s="122"/>
      <c r="I1480" s="45"/>
      <c r="J1480" s="45"/>
    </row>
    <row r="1481" spans="2:10" s="55" customFormat="1" x14ac:dyDescent="0.25">
      <c r="B1481" s="92"/>
      <c r="C1481" s="45"/>
      <c r="D1481" s="45"/>
      <c r="E1481" s="45"/>
      <c r="F1481" s="51"/>
      <c r="G1481" s="45"/>
      <c r="H1481" s="122"/>
      <c r="I1481" s="45"/>
      <c r="J1481" s="45"/>
    </row>
    <row r="1482" spans="2:10" s="55" customFormat="1" x14ac:dyDescent="0.25">
      <c r="B1482" s="92"/>
      <c r="C1482" s="45"/>
      <c r="D1482" s="45"/>
      <c r="E1482" s="45"/>
      <c r="F1482" s="51"/>
      <c r="G1482" s="45"/>
      <c r="H1482" s="122"/>
      <c r="I1482" s="45"/>
      <c r="J1482" s="45"/>
    </row>
    <row r="1483" spans="2:10" s="55" customFormat="1" x14ac:dyDescent="0.25">
      <c r="B1483" s="92"/>
      <c r="C1483" s="45"/>
      <c r="D1483" s="45"/>
      <c r="E1483" s="45"/>
      <c r="F1483" s="51"/>
      <c r="G1483" s="45"/>
      <c r="H1483" s="122"/>
      <c r="I1483" s="45"/>
      <c r="J1483" s="45"/>
    </row>
    <row r="1484" spans="2:10" s="55" customFormat="1" x14ac:dyDescent="0.25">
      <c r="B1484" s="92"/>
      <c r="C1484" s="45"/>
      <c r="D1484" s="45"/>
      <c r="E1484" s="45"/>
      <c r="F1484" s="51"/>
      <c r="G1484" s="45"/>
      <c r="H1484" s="122"/>
      <c r="I1484" s="45"/>
      <c r="J1484" s="45"/>
    </row>
    <row r="1485" spans="2:10" s="55" customFormat="1" x14ac:dyDescent="0.25">
      <c r="B1485" s="92"/>
      <c r="C1485" s="45"/>
      <c r="D1485" s="45"/>
      <c r="E1485" s="45"/>
      <c r="F1485" s="51"/>
      <c r="G1485" s="45"/>
      <c r="H1485" s="122"/>
      <c r="I1485" s="45"/>
      <c r="J1485" s="45"/>
    </row>
    <row r="1486" spans="2:10" s="55" customFormat="1" x14ac:dyDescent="0.25">
      <c r="B1486" s="92"/>
      <c r="C1486" s="45"/>
      <c r="D1486" s="45"/>
      <c r="E1486" s="45"/>
      <c r="F1486" s="51"/>
      <c r="G1486" s="45"/>
      <c r="H1486" s="122"/>
      <c r="I1486" s="45"/>
      <c r="J1486" s="45"/>
    </row>
    <row r="1487" spans="2:10" s="55" customFormat="1" x14ac:dyDescent="0.25">
      <c r="B1487" s="92"/>
      <c r="C1487" s="45"/>
      <c r="D1487" s="45"/>
      <c r="E1487" s="45"/>
      <c r="F1487" s="51"/>
      <c r="G1487" s="45"/>
      <c r="H1487" s="122"/>
      <c r="I1487" s="45"/>
      <c r="J1487" s="45"/>
    </row>
    <row r="1488" spans="2:10" s="55" customFormat="1" x14ac:dyDescent="0.25">
      <c r="B1488" s="92"/>
      <c r="C1488" s="45"/>
      <c r="D1488" s="45"/>
      <c r="E1488" s="45"/>
      <c r="F1488" s="51"/>
      <c r="G1488" s="45"/>
      <c r="H1488" s="122"/>
      <c r="I1488" s="45"/>
      <c r="J1488" s="45"/>
    </row>
    <row r="1489" spans="2:10" s="55" customFormat="1" x14ac:dyDescent="0.25">
      <c r="B1489" s="92"/>
      <c r="C1489" s="45"/>
      <c r="D1489" s="45"/>
      <c r="E1489" s="45"/>
      <c r="F1489" s="51"/>
      <c r="G1489" s="45"/>
      <c r="H1489" s="122"/>
      <c r="I1489" s="45"/>
      <c r="J1489" s="45"/>
    </row>
    <row r="1490" spans="2:10" s="55" customFormat="1" x14ac:dyDescent="0.25">
      <c r="B1490" s="92"/>
      <c r="C1490" s="45"/>
      <c r="D1490" s="45"/>
      <c r="E1490" s="45"/>
      <c r="F1490" s="51"/>
      <c r="G1490" s="45"/>
      <c r="H1490" s="122"/>
      <c r="I1490" s="45"/>
      <c r="J1490" s="45"/>
    </row>
    <row r="1491" spans="2:10" s="55" customFormat="1" x14ac:dyDescent="0.25">
      <c r="B1491" s="92"/>
      <c r="C1491" s="45"/>
      <c r="D1491" s="45"/>
      <c r="E1491" s="45"/>
      <c r="F1491" s="51"/>
      <c r="G1491" s="45"/>
      <c r="H1491" s="122"/>
      <c r="I1491" s="45"/>
      <c r="J1491" s="45"/>
    </row>
    <row r="1492" spans="2:10" s="55" customFormat="1" x14ac:dyDescent="0.25">
      <c r="B1492" s="92"/>
      <c r="C1492" s="45"/>
      <c r="D1492" s="45"/>
      <c r="E1492" s="45"/>
      <c r="F1492" s="51"/>
      <c r="G1492" s="45"/>
      <c r="H1492" s="122"/>
      <c r="I1492" s="45"/>
      <c r="J1492" s="45"/>
    </row>
    <row r="1493" spans="2:10" s="55" customFormat="1" x14ac:dyDescent="0.25">
      <c r="B1493" s="92"/>
      <c r="C1493" s="45"/>
      <c r="D1493" s="45"/>
      <c r="E1493" s="45"/>
      <c r="F1493" s="51"/>
      <c r="G1493" s="45"/>
      <c r="H1493" s="122"/>
      <c r="I1493" s="45"/>
      <c r="J1493" s="45"/>
    </row>
    <row r="1494" spans="2:10" s="55" customFormat="1" x14ac:dyDescent="0.25">
      <c r="B1494" s="92"/>
      <c r="C1494" s="45"/>
      <c r="D1494" s="45"/>
      <c r="E1494" s="45"/>
      <c r="F1494" s="51"/>
      <c r="G1494" s="45"/>
      <c r="H1494" s="122"/>
      <c r="I1494" s="45"/>
      <c r="J1494" s="45"/>
    </row>
    <row r="1495" spans="2:10" s="55" customFormat="1" x14ac:dyDescent="0.25">
      <c r="B1495" s="92"/>
      <c r="C1495" s="45"/>
      <c r="D1495" s="45"/>
      <c r="E1495" s="45"/>
      <c r="F1495" s="51"/>
      <c r="G1495" s="45"/>
      <c r="H1495" s="122"/>
      <c r="I1495" s="45"/>
      <c r="J1495" s="45"/>
    </row>
    <row r="1496" spans="2:10" s="55" customFormat="1" x14ac:dyDescent="0.25">
      <c r="B1496" s="92"/>
      <c r="C1496" s="45"/>
      <c r="D1496" s="45"/>
      <c r="E1496" s="45"/>
      <c r="F1496" s="51"/>
      <c r="G1496" s="45"/>
      <c r="H1496" s="122"/>
      <c r="I1496" s="45"/>
      <c r="J1496" s="45"/>
    </row>
    <row r="1497" spans="2:10" s="55" customFormat="1" x14ac:dyDescent="0.25">
      <c r="B1497" s="92"/>
      <c r="C1497" s="45"/>
      <c r="D1497" s="45"/>
      <c r="E1497" s="45"/>
      <c r="F1497" s="51"/>
      <c r="G1497" s="45"/>
      <c r="H1497" s="122"/>
      <c r="I1497" s="45"/>
      <c r="J1497" s="45"/>
    </row>
    <row r="1498" spans="2:10" s="55" customFormat="1" x14ac:dyDescent="0.25">
      <c r="B1498" s="92"/>
      <c r="C1498" s="45"/>
      <c r="D1498" s="45"/>
      <c r="E1498" s="45"/>
      <c r="F1498" s="51"/>
      <c r="G1498" s="45"/>
      <c r="H1498" s="122"/>
      <c r="I1498" s="45"/>
      <c r="J1498" s="45"/>
    </row>
    <row r="1499" spans="2:10" s="55" customFormat="1" x14ac:dyDescent="0.25">
      <c r="B1499" s="92"/>
      <c r="F1499" s="92"/>
      <c r="H1499" s="123"/>
    </row>
    <row r="1500" spans="2:10" s="55" customFormat="1" x14ac:dyDescent="0.25">
      <c r="B1500" s="92"/>
      <c r="F1500" s="92"/>
      <c r="H1500" s="123"/>
    </row>
    <row r="1501" spans="2:10" s="55" customFormat="1" x14ac:dyDescent="0.25">
      <c r="B1501" s="92"/>
      <c r="F1501" s="92"/>
      <c r="H1501" s="123"/>
    </row>
    <row r="1502" spans="2:10" s="55" customFormat="1" x14ac:dyDescent="0.25">
      <c r="B1502" s="92"/>
      <c r="F1502" s="92"/>
      <c r="H1502" s="123"/>
    </row>
    <row r="1503" spans="2:10" s="55" customFormat="1" x14ac:dyDescent="0.25">
      <c r="B1503" s="92"/>
      <c r="F1503" s="92"/>
      <c r="H1503" s="123"/>
    </row>
    <row r="1504" spans="2:10" s="55" customFormat="1" x14ac:dyDescent="0.25">
      <c r="B1504" s="92"/>
      <c r="F1504" s="92"/>
      <c r="H1504" s="123"/>
    </row>
    <row r="1505" spans="2:10" s="55" customFormat="1" x14ac:dyDescent="0.25">
      <c r="B1505" s="92"/>
      <c r="F1505" s="92"/>
      <c r="H1505" s="123"/>
    </row>
    <row r="1506" spans="2:10" s="55" customFormat="1" x14ac:dyDescent="0.25">
      <c r="B1506" s="92"/>
      <c r="F1506" s="92"/>
      <c r="H1506" s="123"/>
    </row>
    <row r="1507" spans="2:10" s="55" customFormat="1" x14ac:dyDescent="0.25">
      <c r="B1507" s="92"/>
      <c r="F1507" s="92"/>
      <c r="H1507" s="123"/>
    </row>
    <row r="1508" spans="2:10" s="55" customFormat="1" x14ac:dyDescent="0.25">
      <c r="B1508" s="92"/>
      <c r="F1508" s="92"/>
      <c r="H1508" s="123"/>
    </row>
    <row r="1509" spans="2:10" s="55" customFormat="1" x14ac:dyDescent="0.25">
      <c r="B1509" s="92"/>
      <c r="F1509" s="92"/>
      <c r="H1509" s="123"/>
    </row>
    <row r="1510" spans="2:10" s="55" customFormat="1" x14ac:dyDescent="0.25">
      <c r="B1510" s="92"/>
      <c r="F1510" s="92"/>
      <c r="H1510" s="123"/>
    </row>
    <row r="1511" spans="2:10" s="55" customFormat="1" x14ac:dyDescent="0.25">
      <c r="B1511" s="92"/>
      <c r="F1511" s="92"/>
      <c r="H1511" s="123"/>
    </row>
    <row r="1512" spans="2:10" s="55" customFormat="1" x14ac:dyDescent="0.25">
      <c r="B1512" s="92"/>
      <c r="F1512" s="92"/>
      <c r="H1512" s="123"/>
    </row>
    <row r="1513" spans="2:10" s="55" customFormat="1" x14ac:dyDescent="0.25">
      <c r="B1513" s="92"/>
      <c r="F1513" s="92"/>
      <c r="H1513" s="123"/>
    </row>
    <row r="1514" spans="2:10" s="55" customFormat="1" x14ac:dyDescent="0.25">
      <c r="B1514" s="92"/>
      <c r="F1514" s="92"/>
      <c r="H1514" s="123"/>
    </row>
    <row r="1515" spans="2:10" x14ac:dyDescent="0.25">
      <c r="C1515" s="55"/>
      <c r="D1515" s="55"/>
      <c r="E1515" s="55"/>
      <c r="F1515" s="92"/>
      <c r="G1515" s="55"/>
      <c r="H1515" s="123"/>
      <c r="I1515" s="55"/>
      <c r="J1515" s="55"/>
    </row>
    <row r="1516" spans="2:10" x14ac:dyDescent="0.25">
      <c r="C1516" s="55"/>
      <c r="D1516" s="55"/>
      <c r="E1516" s="55"/>
      <c r="F1516" s="92"/>
      <c r="G1516" s="55"/>
      <c r="H1516" s="123"/>
      <c r="I1516" s="55"/>
      <c r="J1516" s="55"/>
    </row>
    <row r="1517" spans="2:10" x14ac:dyDescent="0.25">
      <c r="C1517" s="55"/>
      <c r="D1517" s="55"/>
      <c r="E1517" s="55"/>
      <c r="F1517" s="92"/>
      <c r="G1517" s="55"/>
      <c r="H1517" s="123"/>
      <c r="I1517" s="55"/>
      <c r="J1517" s="55"/>
    </row>
    <row r="1518" spans="2:10" x14ac:dyDescent="0.25">
      <c r="C1518" s="55"/>
      <c r="D1518" s="55"/>
      <c r="E1518" s="55"/>
      <c r="F1518" s="92"/>
      <c r="G1518" s="55"/>
      <c r="H1518" s="123"/>
      <c r="I1518" s="55"/>
      <c r="J1518" s="55"/>
    </row>
    <row r="1519" spans="2:10" x14ac:dyDescent="0.25">
      <c r="C1519" s="55"/>
      <c r="D1519" s="55"/>
      <c r="E1519" s="55"/>
      <c r="F1519" s="92"/>
      <c r="G1519" s="55"/>
      <c r="H1519" s="123"/>
      <c r="I1519" s="55"/>
      <c r="J1519" s="55"/>
    </row>
    <row r="1520" spans="2:10" x14ac:dyDescent="0.25">
      <c r="C1520" s="55"/>
      <c r="D1520" s="55"/>
      <c r="E1520" s="55"/>
      <c r="F1520" s="92"/>
      <c r="G1520" s="55"/>
      <c r="H1520" s="123"/>
      <c r="I1520" s="55"/>
      <c r="J1520" s="55"/>
    </row>
    <row r="1521" spans="3:10" x14ac:dyDescent="0.25">
      <c r="C1521" s="55"/>
      <c r="D1521" s="55"/>
      <c r="E1521" s="55"/>
      <c r="F1521" s="92"/>
      <c r="G1521" s="55"/>
      <c r="H1521" s="123"/>
      <c r="I1521" s="55"/>
      <c r="J1521" s="55"/>
    </row>
    <row r="1522" spans="3:10" x14ac:dyDescent="0.25">
      <c r="C1522" s="55"/>
      <c r="D1522" s="55"/>
      <c r="E1522" s="55"/>
      <c r="F1522" s="92"/>
      <c r="G1522" s="55"/>
      <c r="H1522" s="123"/>
      <c r="I1522" s="55"/>
      <c r="J1522" s="55"/>
    </row>
    <row r="1523" spans="3:10" x14ac:dyDescent="0.25">
      <c r="C1523" s="55"/>
      <c r="D1523" s="55"/>
      <c r="E1523" s="55"/>
      <c r="F1523" s="92"/>
      <c r="G1523" s="55"/>
      <c r="H1523" s="123"/>
      <c r="I1523" s="55"/>
      <c r="J1523" s="55"/>
    </row>
    <row r="1524" spans="3:10" x14ac:dyDescent="0.25">
      <c r="C1524" s="55"/>
      <c r="D1524" s="55"/>
      <c r="E1524" s="55"/>
      <c r="F1524" s="92"/>
      <c r="G1524" s="55"/>
      <c r="H1524" s="123"/>
      <c r="I1524" s="55"/>
      <c r="J1524" s="55"/>
    </row>
    <row r="1525" spans="3:10" x14ac:dyDescent="0.25">
      <c r="C1525" s="55"/>
      <c r="D1525" s="55"/>
      <c r="E1525" s="55"/>
      <c r="F1525" s="92"/>
      <c r="G1525" s="55"/>
      <c r="H1525" s="123"/>
      <c r="I1525" s="55"/>
      <c r="J1525" s="55"/>
    </row>
    <row r="1526" spans="3:10" x14ac:dyDescent="0.25">
      <c r="C1526" s="55"/>
      <c r="D1526" s="55"/>
      <c r="E1526" s="55"/>
      <c r="F1526" s="92"/>
      <c r="G1526" s="55"/>
      <c r="H1526" s="123"/>
      <c r="I1526" s="55"/>
      <c r="J1526" s="55"/>
    </row>
    <row r="1527" spans="3:10" x14ac:dyDescent="0.25">
      <c r="C1527" s="55"/>
      <c r="D1527" s="55"/>
      <c r="E1527" s="55"/>
      <c r="F1527" s="92"/>
      <c r="G1527" s="55"/>
      <c r="H1527" s="123"/>
      <c r="I1527" s="55"/>
      <c r="J1527" s="55"/>
    </row>
    <row r="1528" spans="3:10" x14ac:dyDescent="0.25">
      <c r="C1528" s="55"/>
      <c r="D1528" s="55"/>
      <c r="E1528" s="55"/>
      <c r="F1528" s="92"/>
      <c r="G1528" s="55"/>
      <c r="H1528" s="123"/>
      <c r="I1528" s="55"/>
      <c r="J1528" s="55"/>
    </row>
    <row r="1529" spans="3:10" x14ac:dyDescent="0.25">
      <c r="C1529" s="55"/>
      <c r="D1529" s="55"/>
      <c r="E1529" s="55"/>
      <c r="F1529" s="92"/>
      <c r="G1529" s="55"/>
      <c r="H1529" s="123"/>
      <c r="I1529" s="55"/>
      <c r="J1529" s="55"/>
    </row>
    <row r="1530" spans="3:10" x14ac:dyDescent="0.25">
      <c r="C1530" s="55"/>
      <c r="D1530" s="55"/>
      <c r="E1530" s="55"/>
      <c r="F1530" s="92"/>
      <c r="G1530" s="55"/>
      <c r="H1530" s="123"/>
      <c r="I1530" s="55"/>
      <c r="J1530" s="55"/>
    </row>
    <row r="1531" spans="3:10" x14ac:dyDescent="0.25">
      <c r="C1531" s="55"/>
      <c r="D1531" s="55"/>
      <c r="E1531" s="55"/>
      <c r="F1531" s="92"/>
      <c r="G1531" s="55"/>
      <c r="H1531" s="123"/>
      <c r="I1531" s="55"/>
      <c r="J1531" s="55"/>
    </row>
    <row r="1532" spans="3:10" x14ac:dyDescent="0.25">
      <c r="C1532" s="55"/>
      <c r="D1532" s="55"/>
      <c r="E1532" s="55"/>
      <c r="F1532" s="92"/>
      <c r="G1532" s="55"/>
      <c r="H1532" s="123"/>
      <c r="I1532" s="55"/>
      <c r="J1532" s="55"/>
    </row>
    <row r="1533" spans="3:10" x14ac:dyDescent="0.25">
      <c r="C1533" s="55"/>
      <c r="D1533" s="55"/>
      <c r="E1533" s="55"/>
      <c r="F1533" s="92"/>
      <c r="G1533" s="55"/>
      <c r="H1533" s="123"/>
      <c r="I1533" s="55"/>
      <c r="J1533" s="55"/>
    </row>
    <row r="1534" spans="3:10" x14ac:dyDescent="0.25">
      <c r="C1534" s="55"/>
      <c r="D1534" s="55"/>
      <c r="E1534" s="55"/>
      <c r="F1534" s="92"/>
      <c r="G1534" s="55"/>
      <c r="H1534" s="123"/>
      <c r="I1534" s="55"/>
      <c r="J1534" s="55"/>
    </row>
    <row r="1535" spans="3:10" x14ac:dyDescent="0.25">
      <c r="C1535" s="55"/>
      <c r="D1535" s="55"/>
      <c r="E1535" s="55"/>
      <c r="F1535" s="92"/>
      <c r="G1535" s="55"/>
      <c r="H1535" s="123"/>
      <c r="I1535" s="55"/>
      <c r="J1535" s="55"/>
    </row>
    <row r="1536" spans="3:10" x14ac:dyDescent="0.25">
      <c r="C1536" s="55"/>
      <c r="D1536" s="55"/>
      <c r="E1536" s="55"/>
      <c r="F1536" s="92"/>
      <c r="G1536" s="55"/>
      <c r="H1536" s="123"/>
      <c r="I1536" s="55"/>
      <c r="J1536" s="55"/>
    </row>
    <row r="1537" spans="3:10" x14ac:dyDescent="0.25">
      <c r="C1537" s="55"/>
      <c r="D1537" s="55"/>
      <c r="E1537" s="55"/>
      <c r="F1537" s="92"/>
      <c r="G1537" s="55"/>
      <c r="H1537" s="123"/>
      <c r="I1537" s="55"/>
      <c r="J1537" s="55"/>
    </row>
    <row r="1538" spans="3:10" x14ac:dyDescent="0.25">
      <c r="C1538" s="55"/>
      <c r="D1538" s="55"/>
      <c r="E1538" s="55"/>
      <c r="F1538" s="92"/>
      <c r="G1538" s="55"/>
      <c r="H1538" s="123"/>
      <c r="I1538" s="55"/>
      <c r="J1538" s="55"/>
    </row>
    <row r="1539" spans="3:10" x14ac:dyDescent="0.25">
      <c r="C1539" s="55"/>
      <c r="D1539" s="55"/>
      <c r="E1539" s="55"/>
      <c r="F1539" s="92"/>
      <c r="G1539" s="55"/>
      <c r="H1539" s="123"/>
      <c r="I1539" s="55"/>
      <c r="J1539" s="55"/>
    </row>
    <row r="1540" spans="3:10" x14ac:dyDescent="0.25">
      <c r="C1540" s="55"/>
      <c r="D1540" s="55"/>
      <c r="E1540" s="55"/>
      <c r="F1540" s="92"/>
      <c r="G1540" s="55"/>
      <c r="H1540" s="123"/>
      <c r="I1540" s="55"/>
      <c r="J1540" s="55"/>
    </row>
    <row r="1541" spans="3:10" x14ac:dyDescent="0.25">
      <c r="C1541" s="55"/>
      <c r="D1541" s="55"/>
      <c r="E1541" s="55"/>
      <c r="F1541" s="92"/>
      <c r="G1541" s="55"/>
      <c r="H1541" s="123"/>
      <c r="I1541" s="55"/>
      <c r="J1541" s="55"/>
    </row>
    <row r="1542" spans="3:10" x14ac:dyDescent="0.25">
      <c r="C1542" s="55"/>
      <c r="D1542" s="55"/>
      <c r="E1542" s="55"/>
      <c r="F1542" s="92"/>
      <c r="G1542" s="55"/>
      <c r="H1542" s="123"/>
      <c r="I1542" s="55"/>
      <c r="J1542" s="55"/>
    </row>
    <row r="1543" spans="3:10" x14ac:dyDescent="0.25">
      <c r="C1543" s="55"/>
      <c r="D1543" s="55"/>
      <c r="E1543" s="55"/>
      <c r="F1543" s="92"/>
      <c r="G1543" s="55"/>
      <c r="H1543" s="123"/>
      <c r="I1543" s="55"/>
      <c r="J1543" s="55"/>
    </row>
    <row r="1544" spans="3:10" x14ac:dyDescent="0.25">
      <c r="C1544" s="55"/>
      <c r="D1544" s="55"/>
      <c r="E1544" s="55"/>
      <c r="F1544" s="92"/>
      <c r="G1544" s="55"/>
      <c r="H1544" s="123"/>
      <c r="I1544" s="55"/>
      <c r="J1544" s="55"/>
    </row>
    <row r="1545" spans="3:10" x14ac:dyDescent="0.25">
      <c r="C1545" s="55"/>
      <c r="D1545" s="55"/>
      <c r="E1545" s="55"/>
      <c r="F1545" s="92"/>
      <c r="G1545" s="55"/>
      <c r="H1545" s="123"/>
      <c r="I1545" s="55"/>
      <c r="J1545" s="55"/>
    </row>
    <row r="1546" spans="3:10" x14ac:dyDescent="0.25">
      <c r="C1546" s="55"/>
      <c r="D1546" s="55"/>
      <c r="E1546" s="55"/>
      <c r="F1546" s="92"/>
      <c r="G1546" s="55"/>
      <c r="H1546" s="123"/>
      <c r="I1546" s="55"/>
      <c r="J1546" s="55"/>
    </row>
    <row r="1547" spans="3:10" x14ac:dyDescent="0.25">
      <c r="C1547" s="55"/>
      <c r="D1547" s="55"/>
      <c r="E1547" s="55"/>
      <c r="F1547" s="92"/>
      <c r="G1547" s="55"/>
      <c r="H1547" s="123"/>
      <c r="I1547" s="55"/>
      <c r="J1547" s="55"/>
    </row>
    <row r="1548" spans="3:10" x14ac:dyDescent="0.25">
      <c r="C1548" s="55"/>
      <c r="D1548" s="55"/>
      <c r="E1548" s="55"/>
      <c r="F1548" s="92"/>
      <c r="G1548" s="55"/>
      <c r="H1548" s="123"/>
      <c r="I1548" s="55"/>
      <c r="J1548" s="55"/>
    </row>
    <row r="1549" spans="3:10" x14ac:dyDescent="0.25">
      <c r="C1549" s="55"/>
      <c r="D1549" s="55"/>
      <c r="E1549" s="55"/>
      <c r="F1549" s="92"/>
      <c r="G1549" s="55"/>
      <c r="H1549" s="123"/>
      <c r="I1549" s="55"/>
      <c r="J1549" s="55"/>
    </row>
    <row r="1550" spans="3:10" x14ac:dyDescent="0.25">
      <c r="C1550" s="55"/>
      <c r="D1550" s="55"/>
      <c r="E1550" s="55"/>
      <c r="F1550" s="92"/>
      <c r="G1550" s="55"/>
      <c r="H1550" s="123"/>
      <c r="I1550" s="55"/>
      <c r="J1550" s="55"/>
    </row>
    <row r="1551" spans="3:10" x14ac:dyDescent="0.25">
      <c r="C1551" s="55"/>
      <c r="D1551" s="55"/>
      <c r="E1551" s="55"/>
      <c r="F1551" s="92"/>
      <c r="G1551" s="55"/>
      <c r="H1551" s="123"/>
      <c r="I1551" s="55"/>
      <c r="J1551" s="55"/>
    </row>
    <row r="1552" spans="3:10" x14ac:dyDescent="0.25">
      <c r="C1552" s="55"/>
      <c r="D1552" s="55"/>
      <c r="E1552" s="55"/>
      <c r="F1552" s="92"/>
      <c r="G1552" s="55"/>
      <c r="H1552" s="123"/>
      <c r="I1552" s="55"/>
      <c r="J1552" s="55"/>
    </row>
    <row r="1553" spans="3:10" x14ac:dyDescent="0.25">
      <c r="C1553" s="55"/>
      <c r="D1553" s="55"/>
      <c r="E1553" s="55"/>
      <c r="F1553" s="92"/>
      <c r="G1553" s="55"/>
      <c r="H1553" s="123"/>
      <c r="I1553" s="55"/>
      <c r="J1553" s="55"/>
    </row>
    <row r="1554" spans="3:10" x14ac:dyDescent="0.25">
      <c r="C1554" s="55"/>
      <c r="D1554" s="55"/>
      <c r="E1554" s="55"/>
      <c r="F1554" s="92"/>
      <c r="G1554" s="55"/>
      <c r="H1554" s="123"/>
      <c r="I1554" s="55"/>
      <c r="J1554" s="55"/>
    </row>
    <row r="1555" spans="3:10" x14ac:dyDescent="0.25">
      <c r="C1555" s="55"/>
      <c r="D1555" s="55"/>
      <c r="E1555" s="55"/>
      <c r="F1555" s="92"/>
      <c r="G1555" s="55"/>
      <c r="H1555" s="123"/>
      <c r="I1555" s="55"/>
      <c r="J1555" s="55"/>
    </row>
    <row r="1556" spans="3:10" x14ac:dyDescent="0.25">
      <c r="C1556" s="55"/>
      <c r="D1556" s="55"/>
      <c r="E1556" s="55"/>
      <c r="F1556" s="92"/>
      <c r="G1556" s="55"/>
      <c r="H1556" s="123"/>
      <c r="I1556" s="55"/>
      <c r="J1556" s="55"/>
    </row>
    <row r="1557" spans="3:10" x14ac:dyDescent="0.25">
      <c r="C1557" s="55"/>
      <c r="D1557" s="55"/>
      <c r="E1557" s="55"/>
      <c r="F1557" s="92"/>
      <c r="G1557" s="55"/>
      <c r="H1557" s="123"/>
      <c r="I1557" s="55"/>
      <c r="J1557" s="55"/>
    </row>
    <row r="1558" spans="3:10" x14ac:dyDescent="0.25">
      <c r="C1558" s="55"/>
      <c r="D1558" s="55"/>
      <c r="E1558" s="55"/>
      <c r="F1558" s="92"/>
      <c r="G1558" s="55"/>
      <c r="H1558" s="123"/>
      <c r="I1558" s="55"/>
      <c r="J1558" s="55"/>
    </row>
    <row r="1559" spans="3:10" x14ac:dyDescent="0.25">
      <c r="C1559" s="55"/>
      <c r="D1559" s="55"/>
      <c r="E1559" s="55"/>
      <c r="F1559" s="92"/>
      <c r="G1559" s="55"/>
      <c r="H1559" s="123"/>
      <c r="I1559" s="55"/>
      <c r="J1559" s="55"/>
    </row>
    <row r="1560" spans="3:10" x14ac:dyDescent="0.25">
      <c r="C1560" s="55"/>
      <c r="D1560" s="55"/>
      <c r="E1560" s="55"/>
      <c r="F1560" s="92"/>
      <c r="G1560" s="55"/>
      <c r="H1560" s="123"/>
      <c r="I1560" s="55"/>
      <c r="J1560" s="55"/>
    </row>
    <row r="1561" spans="3:10" x14ac:dyDescent="0.25">
      <c r="C1561" s="55"/>
      <c r="D1561" s="55"/>
      <c r="E1561" s="55"/>
      <c r="F1561" s="92"/>
      <c r="G1561" s="55"/>
      <c r="H1561" s="123"/>
      <c r="I1561" s="55"/>
      <c r="J1561" s="55"/>
    </row>
    <row r="1562" spans="3:10" x14ac:dyDescent="0.25">
      <c r="C1562" s="55"/>
      <c r="D1562" s="55"/>
      <c r="E1562" s="55"/>
      <c r="F1562" s="92"/>
      <c r="G1562" s="55"/>
      <c r="H1562" s="123"/>
      <c r="I1562" s="55"/>
      <c r="J1562" s="55"/>
    </row>
    <row r="1563" spans="3:10" x14ac:dyDescent="0.25">
      <c r="C1563" s="55"/>
      <c r="D1563" s="55"/>
      <c r="E1563" s="55"/>
      <c r="F1563" s="92"/>
      <c r="G1563" s="55"/>
      <c r="H1563" s="123"/>
      <c r="I1563" s="55"/>
      <c r="J1563" s="55"/>
    </row>
    <row r="1564" spans="3:10" x14ac:dyDescent="0.25">
      <c r="C1564" s="55"/>
      <c r="D1564" s="55"/>
      <c r="E1564" s="55"/>
      <c r="F1564" s="92"/>
      <c r="G1564" s="55"/>
      <c r="H1564" s="123"/>
      <c r="I1564" s="55"/>
      <c r="J1564" s="55"/>
    </row>
  </sheetData>
  <sheetProtection selectLockedCells="1" sort="0" autoFilter="0" pivotTables="0"/>
  <protectedRanges>
    <protectedRange sqref="C21:E21 D22:E23 D19:E20 C25:H26 J19:J1464 F14 F17 C24:E24 F19:H24 F27 F35:F37 F39:F40 F45 F47:F48 F50:F51 F55 F59:F61 F64:F66 F70:F71 F77 F79:F81 F83 F85:F89 F91:F92 F95 F98 F104 F106:F107 F109 F112 F115 F118:F119 F124 F127 F15" name="Plage1"/>
  </protectedRanges>
  <mergeCells count="10">
    <mergeCell ref="G10:H10"/>
    <mergeCell ref="B7:D7"/>
    <mergeCell ref="F9:H9"/>
    <mergeCell ref="E3:G3"/>
    <mergeCell ref="B9:E9"/>
    <mergeCell ref="B2:D2"/>
    <mergeCell ref="C1:I1"/>
    <mergeCell ref="B5:D5"/>
    <mergeCell ref="E2:G2"/>
    <mergeCell ref="E5:G5"/>
  </mergeCells>
  <phoneticPr fontId="5" type="noConversion"/>
  <conditionalFormatting sqref="C12:H12">
    <cfRule type="cellIs" dxfId="0" priority="7" stopIfTrue="1" operator="notEqual">
      <formula>0</formula>
    </cfRule>
  </conditionalFormatting>
  <printOptions horizontalCentered="1"/>
  <pageMargins left="0" right="0" top="0" bottom="0.19685039370078741" header="0" footer="0.19685039370078741"/>
  <pageSetup paperSize="9" scale="43" fitToHeight="50" orientation="landscape" r:id="rId1"/>
  <headerFooter alignWithMargins="0">
    <oddFooter>&amp;R&amp;P/&amp;N</oddFooter>
  </headerFooter>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B1:H1011"/>
  <sheetViews>
    <sheetView showGridLines="0" showZeros="0" view="pageBreakPreview" zoomScaleNormal="100" workbookViewId="0">
      <selection activeCell="G17" sqref="G17"/>
    </sheetView>
  </sheetViews>
  <sheetFormatPr baseColWidth="10" defaultRowHeight="12.5" x14ac:dyDescent="0.25"/>
  <cols>
    <col min="1" max="1" width="1.81640625" customWidth="1"/>
    <col min="2" max="2" width="4.7265625" customWidth="1"/>
    <col min="3" max="3" width="8.26953125" customWidth="1"/>
    <col min="4" max="4" width="21.54296875" customWidth="1"/>
    <col min="5" max="5" width="17.1796875" customWidth="1"/>
    <col min="6" max="6" width="12.26953125" customWidth="1"/>
    <col min="7" max="8" width="22.7265625" customWidth="1"/>
    <col min="9" max="9" width="2" customWidth="1"/>
  </cols>
  <sheetData>
    <row r="1" spans="2:8" ht="18" x14ac:dyDescent="0.4">
      <c r="B1" s="422"/>
      <c r="C1" s="422"/>
      <c r="D1" s="425" t="s">
        <v>60</v>
      </c>
      <c r="E1" s="425"/>
      <c r="F1" s="425"/>
      <c r="G1" s="425"/>
      <c r="H1" s="425"/>
    </row>
    <row r="2" spans="2:8" ht="15.5" x14ac:dyDescent="0.25">
      <c r="B2" s="30" t="s">
        <v>49</v>
      </c>
      <c r="C2" s="30"/>
      <c r="D2" s="30"/>
      <c r="E2" s="426" t="str">
        <f>Demande!F31</f>
        <v>ORAL DES SOLUTIONS DE SECURITE DES JO 2024</v>
      </c>
      <c r="F2" s="426"/>
      <c r="G2" s="426"/>
      <c r="H2" s="426"/>
    </row>
    <row r="3" spans="2:8" ht="15.5" x14ac:dyDescent="0.25">
      <c r="B3" s="29" t="s">
        <v>29</v>
      </c>
      <c r="C3" s="29"/>
      <c r="D3" s="29"/>
      <c r="E3" s="419" t="str">
        <f>Demande!C36</f>
        <v>Magali JAFFARD</v>
      </c>
      <c r="F3" s="419"/>
      <c r="G3" s="419"/>
      <c r="H3" s="419"/>
    </row>
    <row r="4" spans="2:8" ht="15.5" x14ac:dyDescent="0.25">
      <c r="B4" s="29" t="s">
        <v>65</v>
      </c>
      <c r="C4" s="29"/>
      <c r="D4" s="29"/>
      <c r="E4" s="419" t="str">
        <f>Demande!C37</f>
        <v>07 77 68 64 74</v>
      </c>
      <c r="F4" s="419"/>
      <c r="G4" s="261"/>
      <c r="H4" s="261"/>
    </row>
    <row r="5" spans="2:8" ht="15.5" x14ac:dyDescent="0.25">
      <c r="B5" s="427" t="s">
        <v>48</v>
      </c>
      <c r="C5" s="427"/>
      <c r="D5" s="427"/>
      <c r="E5" s="427"/>
      <c r="F5" s="428" t="str">
        <f>CONCATENATE(Demande!C38," / ",Demande!G15)</f>
        <v>SAFE CLUSTER / SGDSN / SAFE CLUSTER</v>
      </c>
      <c r="G5" s="428"/>
      <c r="H5" s="428"/>
    </row>
    <row r="6" spans="2:8" ht="15.5" x14ac:dyDescent="0.25">
      <c r="B6" s="28" t="s">
        <v>13</v>
      </c>
      <c r="C6" s="28"/>
      <c r="D6" s="28"/>
      <c r="E6" s="420" t="str">
        <f>Demande!F32</f>
        <v>bât. 11 et 13</v>
      </c>
      <c r="F6" s="420"/>
      <c r="G6" s="420"/>
      <c r="H6" s="420"/>
    </row>
    <row r="7" spans="2:8" ht="15.5" x14ac:dyDescent="0.3">
      <c r="B7" s="424" t="s">
        <v>17</v>
      </c>
      <c r="C7" s="424"/>
      <c r="D7" s="47">
        <f>Demande!D33</f>
        <v>43657</v>
      </c>
      <c r="E7" s="48">
        <f>Demande!G33</f>
        <v>0</v>
      </c>
      <c r="F7" s="54" t="s">
        <v>18</v>
      </c>
      <c r="G7" s="52">
        <f>Demande!L33</f>
        <v>43658</v>
      </c>
      <c r="H7" s="50"/>
    </row>
    <row r="8" spans="2:8" ht="18.5" x14ac:dyDescent="0.25">
      <c r="B8" s="423" t="s">
        <v>64</v>
      </c>
      <c r="C8" s="423"/>
      <c r="D8" s="53">
        <f>(1001-SUBTOTAL(2,D11:D1011))</f>
        <v>1001</v>
      </c>
      <c r="E8" s="48"/>
      <c r="F8" s="49"/>
      <c r="G8" s="421" t="str">
        <f>IF(Demande!F63&lt;&gt;"",CONCATENATE("Sillage:  ",Demande!F63),"")</f>
        <v/>
      </c>
      <c r="H8" s="421"/>
    </row>
    <row r="9" spans="2:8" ht="6.75" customHeight="1" x14ac:dyDescent="0.25">
      <c r="B9" s="51"/>
      <c r="C9" s="45"/>
      <c r="D9" s="45"/>
      <c r="E9" s="45"/>
      <c r="F9" s="51"/>
      <c r="G9" s="51"/>
      <c r="H9" s="45"/>
    </row>
    <row r="10" spans="2:8" s="90" customFormat="1" ht="35.15" customHeight="1" x14ac:dyDescent="0.25">
      <c r="B10" s="56" t="s">
        <v>127</v>
      </c>
      <c r="C10" s="56" t="s">
        <v>45</v>
      </c>
      <c r="D10" s="56" t="s">
        <v>6</v>
      </c>
      <c r="E10" s="56" t="s">
        <v>47</v>
      </c>
      <c r="F10" s="56" t="s">
        <v>59</v>
      </c>
      <c r="G10" s="56" t="s">
        <v>61</v>
      </c>
      <c r="H10" s="56" t="s">
        <v>62</v>
      </c>
    </row>
    <row r="11" spans="2:8" s="90" customFormat="1" ht="35.15" customHeight="1" x14ac:dyDescent="0.25">
      <c r="B11" s="91">
        <v>1</v>
      </c>
      <c r="C11" s="124" t="str">
        <f>Liste!C17</f>
        <v>M.</v>
      </c>
      <c r="D11" s="124" t="str">
        <f>Liste!D17</f>
        <v>BEAUDET</v>
      </c>
      <c r="E11" s="124" t="str">
        <f>Liste!E17</f>
        <v>Marc-André</v>
      </c>
      <c r="F11" s="91"/>
      <c r="G11" s="91"/>
      <c r="H11" s="91"/>
    </row>
    <row r="12" spans="2:8" s="90" customFormat="1" ht="35.15" customHeight="1" x14ac:dyDescent="0.25">
      <c r="B12" s="91">
        <v>2</v>
      </c>
      <c r="C12" s="124" t="str">
        <f>Liste!C19</f>
        <v>M.</v>
      </c>
      <c r="D12" s="124" t="str">
        <f>Liste!D19</f>
        <v>BONIZEC</v>
      </c>
      <c r="E12" s="124" t="str">
        <f>Liste!E19</f>
        <v>Thierry</v>
      </c>
      <c r="F12" s="91"/>
      <c r="G12" s="91"/>
      <c r="H12" s="91"/>
    </row>
    <row r="13" spans="2:8" s="90" customFormat="1" ht="35.15" customHeight="1" x14ac:dyDescent="0.25">
      <c r="B13" s="91">
        <v>3</v>
      </c>
      <c r="C13" s="124" t="e">
        <f>Liste!#REF!</f>
        <v>#REF!</v>
      </c>
      <c r="D13" s="124" t="e">
        <f>Liste!#REF!</f>
        <v>#REF!</v>
      </c>
      <c r="E13" s="124" t="e">
        <f>Liste!#REF!</f>
        <v>#REF!</v>
      </c>
      <c r="F13" s="91"/>
      <c r="G13" s="91"/>
      <c r="H13" s="91"/>
    </row>
    <row r="14" spans="2:8" s="90" customFormat="1" ht="35.15" customHeight="1" x14ac:dyDescent="0.25">
      <c r="B14" s="91">
        <v>4</v>
      </c>
      <c r="C14" s="124" t="str">
        <f>Liste!C20</f>
        <v>M.</v>
      </c>
      <c r="D14" s="124" t="str">
        <f>Liste!D20</f>
        <v>BONZOM</v>
      </c>
      <c r="E14" s="124" t="str">
        <f>Liste!E20</f>
        <v>Paul-Vincent</v>
      </c>
      <c r="F14" s="91"/>
      <c r="G14" s="91"/>
      <c r="H14" s="91"/>
    </row>
    <row r="15" spans="2:8" s="90" customFormat="1" ht="35.15" customHeight="1" x14ac:dyDescent="0.25">
      <c r="B15" s="91">
        <v>5</v>
      </c>
      <c r="C15" s="124" t="str">
        <f>Liste!C21</f>
        <v>Dr.</v>
      </c>
      <c r="D15" s="124" t="str">
        <f>Liste!D21</f>
        <v>BOSSUET</v>
      </c>
      <c r="E15" s="124" t="str">
        <f>Liste!E21</f>
        <v>Christophe</v>
      </c>
      <c r="F15" s="91"/>
      <c r="G15" s="91"/>
      <c r="H15" s="91"/>
    </row>
    <row r="16" spans="2:8" s="90" customFormat="1" ht="35.15" customHeight="1" x14ac:dyDescent="0.25">
      <c r="B16" s="91">
        <v>6</v>
      </c>
      <c r="C16" s="124" t="str">
        <f>Liste!C22</f>
        <v>M.</v>
      </c>
      <c r="D16" s="124" t="str">
        <f>Liste!D22</f>
        <v>BOUATOU</v>
      </c>
      <c r="E16" s="124" t="str">
        <f>Liste!E22</f>
        <v>Vincent</v>
      </c>
      <c r="F16" s="91"/>
      <c r="G16" s="91"/>
      <c r="H16" s="91"/>
    </row>
    <row r="17" spans="2:8" s="90" customFormat="1" ht="35.15" customHeight="1" x14ac:dyDescent="0.25">
      <c r="B17" s="91">
        <v>7</v>
      </c>
      <c r="C17" s="124" t="str">
        <f>Liste!C23</f>
        <v>M.</v>
      </c>
      <c r="D17" s="124" t="str">
        <f>Liste!D23</f>
        <v>BRUALLA</v>
      </c>
      <c r="E17" s="124" t="str">
        <f>Liste!E23</f>
        <v>Geoffroy</v>
      </c>
      <c r="F17" s="91"/>
      <c r="G17" s="91"/>
      <c r="H17" s="91"/>
    </row>
    <row r="18" spans="2:8" s="90" customFormat="1" ht="35.15" customHeight="1" x14ac:dyDescent="0.25">
      <c r="B18" s="91">
        <v>8</v>
      </c>
      <c r="C18" s="124" t="str">
        <f>Liste!C24</f>
        <v>M.</v>
      </c>
      <c r="D18" s="124" t="str">
        <f>Liste!D24</f>
        <v>BRUN-MUROL</v>
      </c>
      <c r="E18" s="124" t="str">
        <f>Liste!E24</f>
        <v>Pierre</v>
      </c>
      <c r="F18" s="91"/>
      <c r="G18" s="91"/>
      <c r="H18" s="91"/>
    </row>
    <row r="19" spans="2:8" s="90" customFormat="1" ht="35.15" customHeight="1" x14ac:dyDescent="0.25">
      <c r="B19" s="91">
        <v>9</v>
      </c>
      <c r="C19" s="124" t="e">
        <f>Liste!#REF!</f>
        <v>#REF!</v>
      </c>
      <c r="D19" s="124" t="e">
        <f>Liste!#REF!</f>
        <v>#REF!</v>
      </c>
      <c r="E19" s="124" t="e">
        <f>Liste!#REF!</f>
        <v>#REF!</v>
      </c>
      <c r="F19" s="91"/>
      <c r="G19" s="91"/>
      <c r="H19" s="91"/>
    </row>
    <row r="20" spans="2:8" s="90" customFormat="1" ht="35.15" customHeight="1" x14ac:dyDescent="0.25">
      <c r="B20" s="91">
        <v>10</v>
      </c>
      <c r="C20" s="124" t="str">
        <f>Liste!C27</f>
        <v>M.</v>
      </c>
      <c r="D20" s="124" t="str">
        <f>Liste!D27</f>
        <v>CANET</v>
      </c>
      <c r="E20" s="124" t="str">
        <f>Liste!E27</f>
        <v>Géraud</v>
      </c>
      <c r="F20" s="91"/>
      <c r="G20" s="91"/>
      <c r="H20" s="91"/>
    </row>
    <row r="21" spans="2:8" s="90" customFormat="1" ht="35.15" customHeight="1" x14ac:dyDescent="0.25">
      <c r="B21" s="91">
        <v>11</v>
      </c>
      <c r="C21" s="124" t="str">
        <f>Liste!C35</f>
        <v>M.</v>
      </c>
      <c r="D21" s="124" t="str">
        <f>Liste!D35</f>
        <v>CLEMENT</v>
      </c>
      <c r="E21" s="124" t="str">
        <f>Liste!E35</f>
        <v>Eric</v>
      </c>
      <c r="F21" s="91"/>
      <c r="G21" s="91"/>
      <c r="H21" s="91"/>
    </row>
    <row r="22" spans="2:8" s="90" customFormat="1" ht="35.15" customHeight="1" x14ac:dyDescent="0.25">
      <c r="B22" s="91">
        <v>12</v>
      </c>
      <c r="C22" s="124" t="str">
        <f>Liste!C36</f>
        <v>M.</v>
      </c>
      <c r="D22" s="124" t="str">
        <f>Liste!D36</f>
        <v>COTE</v>
      </c>
      <c r="E22" s="124" t="str">
        <f>Liste!E36</f>
        <v>Nicolas</v>
      </c>
      <c r="F22" s="91"/>
      <c r="G22" s="91"/>
      <c r="H22" s="91"/>
    </row>
    <row r="23" spans="2:8" s="90" customFormat="1" ht="35.15" customHeight="1" x14ac:dyDescent="0.25">
      <c r="B23" s="91">
        <v>13</v>
      </c>
      <c r="C23" s="124" t="str">
        <f>Liste!C37</f>
        <v>M.</v>
      </c>
      <c r="D23" s="124" t="str">
        <f>Liste!D37</f>
        <v>COTTIN</v>
      </c>
      <c r="E23" s="124" t="str">
        <f>Liste!E37</f>
        <v>Steohane</v>
      </c>
      <c r="F23" s="91"/>
      <c r="G23" s="91"/>
      <c r="H23" s="91"/>
    </row>
    <row r="24" spans="2:8" s="90" customFormat="1" ht="35.15" customHeight="1" x14ac:dyDescent="0.25">
      <c r="B24" s="91">
        <v>14</v>
      </c>
      <c r="C24" s="124" t="str">
        <f>Liste!C39</f>
        <v>M.</v>
      </c>
      <c r="D24" s="124" t="str">
        <f>Liste!D39</f>
        <v>DABEZIES</v>
      </c>
      <c r="E24" s="124" t="str">
        <f>Liste!E39</f>
        <v>Bernard</v>
      </c>
      <c r="F24" s="91"/>
      <c r="G24" s="91"/>
      <c r="H24" s="91"/>
    </row>
    <row r="25" spans="2:8" s="90" customFormat="1" ht="35.15" customHeight="1" x14ac:dyDescent="0.25">
      <c r="B25" s="91">
        <v>15</v>
      </c>
      <c r="C25" s="124" t="str">
        <f>Liste!C40</f>
        <v>LCL</v>
      </c>
      <c r="D25" s="124" t="str">
        <f>Liste!D40</f>
        <v>DE FÉLIGONDE</v>
      </c>
      <c r="E25" s="124" t="str">
        <f>Liste!E40</f>
        <v>Alexandre</v>
      </c>
      <c r="F25" s="91"/>
      <c r="G25" s="91"/>
      <c r="H25" s="91"/>
    </row>
    <row r="26" spans="2:8" s="90" customFormat="1" ht="35.15" customHeight="1" x14ac:dyDescent="0.25">
      <c r="B26" s="91">
        <v>16</v>
      </c>
      <c r="C26" s="124" t="str">
        <f>Liste!C45</f>
        <v>M.</v>
      </c>
      <c r="D26" s="124" t="str">
        <f>Liste!D45</f>
        <v>DENIZOT</v>
      </c>
      <c r="E26" s="124" t="str">
        <f>Liste!E45</f>
        <v>Laurent</v>
      </c>
      <c r="F26" s="91"/>
      <c r="G26" s="91"/>
      <c r="H26" s="91"/>
    </row>
    <row r="27" spans="2:8" s="90" customFormat="1" ht="35.15" customHeight="1" x14ac:dyDescent="0.25">
      <c r="B27" s="91">
        <v>17</v>
      </c>
      <c r="C27" s="124" t="str">
        <f>Liste!C47</f>
        <v>M.</v>
      </c>
      <c r="D27" s="124" t="str">
        <f>Liste!D47</f>
        <v>DETHIER</v>
      </c>
      <c r="E27" s="124" t="str">
        <f>Liste!E47</f>
        <v>Heiko</v>
      </c>
      <c r="F27" s="91"/>
      <c r="G27" s="91"/>
      <c r="H27" s="91"/>
    </row>
    <row r="28" spans="2:8" s="90" customFormat="1" ht="35.15" customHeight="1" x14ac:dyDescent="0.25">
      <c r="B28" s="91">
        <v>18</v>
      </c>
      <c r="C28" s="124" t="str">
        <f>Liste!C48</f>
        <v>IGA(2S)</v>
      </c>
      <c r="D28" s="124" t="str">
        <f>Liste!D48</f>
        <v>DEVAUX</v>
      </c>
      <c r="E28" s="124" t="str">
        <f>Liste!E48</f>
        <v>Jean-Pierre</v>
      </c>
      <c r="F28" s="91"/>
      <c r="G28" s="91"/>
      <c r="H28" s="91"/>
    </row>
    <row r="29" spans="2:8" s="90" customFormat="1" ht="35.15" customHeight="1" x14ac:dyDescent="0.25">
      <c r="B29" s="91">
        <v>19</v>
      </c>
      <c r="C29" s="124" t="str">
        <f>Liste!C50</f>
        <v>M.</v>
      </c>
      <c r="D29" s="124" t="str">
        <f>Liste!D50</f>
        <v>DIETRICH</v>
      </c>
      <c r="E29" s="124" t="str">
        <f>Liste!E50</f>
        <v>Christian</v>
      </c>
      <c r="F29" s="91"/>
      <c r="G29" s="91"/>
      <c r="H29" s="91"/>
    </row>
    <row r="30" spans="2:8" s="90" customFormat="1" ht="35.15" customHeight="1" x14ac:dyDescent="0.25">
      <c r="B30" s="91">
        <v>20</v>
      </c>
      <c r="C30" s="124" t="e">
        <f>Liste!#REF!</f>
        <v>#REF!</v>
      </c>
      <c r="D30" s="124" t="e">
        <f>Liste!#REF!</f>
        <v>#REF!</v>
      </c>
      <c r="E30" s="124" t="e">
        <f>Liste!#REF!</f>
        <v>#REF!</v>
      </c>
      <c r="F30" s="91"/>
      <c r="G30" s="91"/>
      <c r="H30" s="91"/>
    </row>
    <row r="31" spans="2:8" s="90" customFormat="1" ht="35.15" customHeight="1" x14ac:dyDescent="0.25">
      <c r="B31" s="91">
        <v>21</v>
      </c>
      <c r="C31" s="124" t="e">
        <f>Liste!#REF!</f>
        <v>#REF!</v>
      </c>
      <c r="D31" s="124" t="e">
        <f>Liste!#REF!</f>
        <v>#REF!</v>
      </c>
      <c r="E31" s="124" t="e">
        <f>Liste!#REF!</f>
        <v>#REF!</v>
      </c>
      <c r="F31" s="91"/>
      <c r="G31" s="91"/>
      <c r="H31" s="91"/>
    </row>
    <row r="32" spans="2:8" s="90" customFormat="1" ht="35.15" customHeight="1" x14ac:dyDescent="0.25">
      <c r="B32" s="91">
        <v>22</v>
      </c>
      <c r="C32" s="124" t="str">
        <f>Liste!C51</f>
        <v>M.</v>
      </c>
      <c r="D32" s="124" t="str">
        <f>Liste!D51</f>
        <v>D'ORIVAL</v>
      </c>
      <c r="E32" s="124" t="str">
        <f>Liste!E51</f>
        <v>Christian</v>
      </c>
      <c r="F32" s="91"/>
      <c r="G32" s="91"/>
      <c r="H32" s="91"/>
    </row>
    <row r="33" spans="2:8" s="90" customFormat="1" ht="35.15" customHeight="1" x14ac:dyDescent="0.25">
      <c r="B33" s="91">
        <v>23</v>
      </c>
      <c r="C33" s="124" t="str">
        <f>Liste!C54</f>
        <v>M.</v>
      </c>
      <c r="D33" s="124" t="str">
        <f>Liste!D54</f>
        <v>ESPES</v>
      </c>
      <c r="E33" s="124" t="str">
        <f>Liste!E54</f>
        <v>David</v>
      </c>
      <c r="F33" s="91"/>
      <c r="G33" s="91"/>
      <c r="H33" s="91"/>
    </row>
    <row r="34" spans="2:8" s="90" customFormat="1" ht="35.15" customHeight="1" x14ac:dyDescent="0.25">
      <c r="B34" s="91">
        <v>24</v>
      </c>
      <c r="C34" s="124" t="str">
        <f>Liste!C55</f>
        <v>Colonel gendarmerie</v>
      </c>
      <c r="D34" s="124" t="str">
        <f>Liste!D55</f>
        <v>FERRY</v>
      </c>
      <c r="E34" s="124" t="str">
        <f>Liste!E55</f>
        <v>Joel</v>
      </c>
      <c r="F34" s="91"/>
      <c r="G34" s="91"/>
      <c r="H34" s="91"/>
    </row>
    <row r="35" spans="2:8" s="90" customFormat="1" ht="35.15" customHeight="1" x14ac:dyDescent="0.25">
      <c r="B35" s="91">
        <v>25</v>
      </c>
      <c r="C35" s="124" t="str">
        <f>Liste!C56</f>
        <v>M.</v>
      </c>
      <c r="D35" s="124" t="str">
        <f>Liste!D56</f>
        <v>GARCIA</v>
      </c>
      <c r="E35" s="124" t="str">
        <f>Liste!E56</f>
        <v>David</v>
      </c>
      <c r="F35" s="91"/>
      <c r="G35" s="91"/>
      <c r="H35" s="91"/>
    </row>
    <row r="36" spans="2:8" s="90" customFormat="1" ht="35.15" customHeight="1" x14ac:dyDescent="0.25">
      <c r="B36" s="91">
        <v>26</v>
      </c>
      <c r="C36" s="124" t="str">
        <f>Liste!C59</f>
        <v>M.</v>
      </c>
      <c r="D36" s="124" t="str">
        <f>Liste!D59</f>
        <v>GRANBOULAN</v>
      </c>
      <c r="E36" s="124" t="str">
        <f>Liste!E59</f>
        <v>Louis</v>
      </c>
      <c r="F36" s="91"/>
      <c r="G36" s="91"/>
      <c r="H36" s="91"/>
    </row>
    <row r="37" spans="2:8" s="90" customFormat="1" ht="35.15" customHeight="1" x14ac:dyDescent="0.25">
      <c r="B37" s="91">
        <v>27</v>
      </c>
      <c r="C37" s="124" t="str">
        <f>Liste!C60</f>
        <v>IGA (2S)</v>
      </c>
      <c r="D37" s="124" t="str">
        <f>Liste!D60</f>
        <v>GRANDCLEMENT</v>
      </c>
      <c r="E37" s="124" t="str">
        <f>Liste!E60</f>
        <v>Pierre</v>
      </c>
      <c r="F37" s="91"/>
      <c r="G37" s="91"/>
      <c r="H37" s="91"/>
    </row>
    <row r="38" spans="2:8" s="90" customFormat="1" ht="35.15" customHeight="1" x14ac:dyDescent="0.25">
      <c r="B38" s="91">
        <v>28</v>
      </c>
      <c r="C38" s="124" t="e">
        <f>Liste!#REF!</f>
        <v>#REF!</v>
      </c>
      <c r="D38" s="124" t="e">
        <f>Liste!#REF!</f>
        <v>#REF!</v>
      </c>
      <c r="E38" s="124" t="e">
        <f>Liste!#REF!</f>
        <v>#REF!</v>
      </c>
      <c r="F38" s="91"/>
      <c r="G38" s="91"/>
      <c r="H38" s="91"/>
    </row>
    <row r="39" spans="2:8" s="90" customFormat="1" ht="35.15" customHeight="1" x14ac:dyDescent="0.25">
      <c r="B39" s="91">
        <v>29</v>
      </c>
      <c r="C39" s="124" t="str">
        <f>Liste!C61</f>
        <v>M.</v>
      </c>
      <c r="D39" s="124" t="str">
        <f>Liste!D61</f>
        <v>GUEDON</v>
      </c>
      <c r="E39" s="124" t="str">
        <f>Liste!E61</f>
        <v>Jean-Yves</v>
      </c>
      <c r="F39" s="91"/>
      <c r="G39" s="91"/>
      <c r="H39" s="91"/>
    </row>
    <row r="40" spans="2:8" s="90" customFormat="1" ht="35.15" customHeight="1" x14ac:dyDescent="0.25">
      <c r="B40" s="91">
        <v>30</v>
      </c>
      <c r="C40" s="124" t="str">
        <f>Liste!C64</f>
        <v>M.</v>
      </c>
      <c r="D40" s="124" t="str">
        <f>Liste!D64</f>
        <v>HADDANE</v>
      </c>
      <c r="E40" s="124" t="str">
        <f>Liste!E64</f>
        <v>Taoufiq</v>
      </c>
      <c r="F40" s="91"/>
      <c r="G40" s="91"/>
      <c r="H40" s="91"/>
    </row>
    <row r="41" spans="2:8" s="90" customFormat="1" ht="35.15" customHeight="1" x14ac:dyDescent="0.25">
      <c r="B41" s="91">
        <v>31</v>
      </c>
      <c r="C41" s="124" t="str">
        <f>Liste!C65</f>
        <v>Commissaire Divisionnaire</v>
      </c>
      <c r="D41" s="124" t="str">
        <f>Liste!D65</f>
        <v>HEIP</v>
      </c>
      <c r="E41" s="124" t="str">
        <f>Liste!E65</f>
        <v>Eric</v>
      </c>
      <c r="F41" s="91"/>
      <c r="G41" s="91"/>
      <c r="H41" s="91"/>
    </row>
    <row r="42" spans="2:8" s="90" customFormat="1" ht="35.15" customHeight="1" x14ac:dyDescent="0.25">
      <c r="B42" s="91">
        <v>32</v>
      </c>
      <c r="C42" s="124" t="str">
        <f>Liste!C66</f>
        <v>M.</v>
      </c>
      <c r="D42" s="124" t="str">
        <f>Liste!D66</f>
        <v>HERMANN</v>
      </c>
      <c r="E42" s="124" t="str">
        <f>Liste!E66</f>
        <v>Geoffroy</v>
      </c>
      <c r="F42" s="91"/>
      <c r="G42" s="91"/>
      <c r="H42" s="91"/>
    </row>
    <row r="43" spans="2:8" s="90" customFormat="1" ht="35.15" customHeight="1" x14ac:dyDescent="0.25">
      <c r="B43" s="91">
        <v>33</v>
      </c>
      <c r="C43" s="124" t="str">
        <f>Liste!C69</f>
        <v>M.</v>
      </c>
      <c r="D43" s="124" t="str">
        <f>Liste!D69</f>
        <v>JOSSE</v>
      </c>
      <c r="E43" s="124" t="str">
        <f>Liste!E69</f>
        <v>Denis</v>
      </c>
      <c r="F43" s="91"/>
      <c r="G43" s="91"/>
      <c r="H43" s="91"/>
    </row>
    <row r="44" spans="2:8" s="90" customFormat="1" ht="35.15" customHeight="1" x14ac:dyDescent="0.25">
      <c r="B44" s="91">
        <v>34</v>
      </c>
      <c r="C44" s="124" t="str">
        <f>Liste!C70</f>
        <v>M.</v>
      </c>
      <c r="D44" s="124" t="str">
        <f>Liste!D70</f>
        <v>JOUANNEAUX</v>
      </c>
      <c r="E44" s="124" t="str">
        <f>Liste!E70</f>
        <v>Antoine</v>
      </c>
      <c r="F44" s="91"/>
      <c r="G44" s="91"/>
      <c r="H44" s="91"/>
    </row>
    <row r="45" spans="2:8" s="90" customFormat="1" ht="35.15" customHeight="1" x14ac:dyDescent="0.25">
      <c r="B45" s="91">
        <v>35</v>
      </c>
      <c r="C45" s="124" t="str">
        <f>Liste!C71</f>
        <v>M.</v>
      </c>
      <c r="D45" s="124" t="str">
        <f>Liste!D71</f>
        <v>JOUGLA</v>
      </c>
      <c r="E45" s="124" t="str">
        <f>Liste!E71</f>
        <v>Eric</v>
      </c>
      <c r="F45" s="91"/>
      <c r="G45" s="91"/>
      <c r="H45" s="91"/>
    </row>
    <row r="46" spans="2:8" s="90" customFormat="1" ht="35.15" customHeight="1" x14ac:dyDescent="0.25">
      <c r="B46" s="91">
        <v>36</v>
      </c>
      <c r="C46" s="124" t="str">
        <f>Liste!C77</f>
        <v>M.</v>
      </c>
      <c r="D46" s="124" t="str">
        <f>Liste!D77</f>
        <v>LAUMANN</v>
      </c>
      <c r="E46" s="124" t="str">
        <f>Liste!E77</f>
        <v>François</v>
      </c>
      <c r="F46" s="91"/>
      <c r="G46" s="91"/>
      <c r="H46" s="91"/>
    </row>
    <row r="47" spans="2:8" s="90" customFormat="1" ht="35.15" customHeight="1" x14ac:dyDescent="0.25">
      <c r="B47" s="91">
        <v>37</v>
      </c>
      <c r="C47" s="124" t="str">
        <f>Liste!C80</f>
        <v>M.</v>
      </c>
      <c r="D47" s="124" t="str">
        <f>Liste!D80</f>
        <v>LE GUELVOUIT</v>
      </c>
      <c r="E47" s="124" t="str">
        <f>Liste!E80</f>
        <v>Gaëtan</v>
      </c>
      <c r="F47" s="91"/>
      <c r="G47" s="91"/>
      <c r="H47" s="91"/>
    </row>
    <row r="48" spans="2:8" s="90" customFormat="1" ht="35.15" customHeight="1" x14ac:dyDescent="0.25">
      <c r="B48" s="91">
        <v>38</v>
      </c>
      <c r="C48" s="124" t="str">
        <f>Liste!C81</f>
        <v>M.</v>
      </c>
      <c r="D48" s="124" t="str">
        <f>Liste!D81</f>
        <v>LOSSI</v>
      </c>
      <c r="E48" s="124" t="str">
        <f>Liste!E81</f>
        <v>Bruno</v>
      </c>
      <c r="F48" s="91"/>
      <c r="G48" s="91"/>
      <c r="H48" s="91"/>
    </row>
    <row r="49" spans="2:8" s="90" customFormat="1" ht="35.15" customHeight="1" x14ac:dyDescent="0.25">
      <c r="B49" s="91">
        <v>39</v>
      </c>
      <c r="C49" s="124" t="str">
        <f>Liste!C83</f>
        <v>M.</v>
      </c>
      <c r="D49" s="124" t="str">
        <f>Liste!D83</f>
        <v>LUBCZANSKI</v>
      </c>
      <c r="E49" s="124" t="str">
        <f>Liste!E83</f>
        <v>Vivien</v>
      </c>
      <c r="F49" s="91"/>
      <c r="G49" s="91"/>
      <c r="H49" s="91"/>
    </row>
    <row r="50" spans="2:8" s="90" customFormat="1" ht="35.15" customHeight="1" x14ac:dyDescent="0.25">
      <c r="B50" s="91">
        <v>40</v>
      </c>
      <c r="C50" s="124" t="e">
        <f>Liste!#REF!</f>
        <v>#REF!</v>
      </c>
      <c r="D50" s="124" t="e">
        <f>Liste!#REF!</f>
        <v>#REF!</v>
      </c>
      <c r="E50" s="124" t="e">
        <f>Liste!#REF!</f>
        <v>#REF!</v>
      </c>
      <c r="F50" s="91"/>
      <c r="G50" s="91"/>
      <c r="H50" s="91"/>
    </row>
    <row r="51" spans="2:8" s="90" customFormat="1" ht="35.15" customHeight="1" x14ac:dyDescent="0.25">
      <c r="B51" s="91">
        <v>41</v>
      </c>
      <c r="C51" s="124" t="str">
        <f>Liste!C85</f>
        <v>M.</v>
      </c>
      <c r="D51" s="124" t="str">
        <f>Liste!D85</f>
        <v>MAILLART</v>
      </c>
      <c r="E51" s="124" t="str">
        <f>Liste!E85</f>
        <v>Jean Luc</v>
      </c>
      <c r="F51" s="91"/>
      <c r="G51" s="91"/>
      <c r="H51" s="91"/>
    </row>
    <row r="52" spans="2:8" s="90" customFormat="1" ht="35.15" customHeight="1" x14ac:dyDescent="0.25">
      <c r="B52" s="91">
        <v>42</v>
      </c>
      <c r="C52" s="124" t="str">
        <f>Liste!C86</f>
        <v>M.</v>
      </c>
      <c r="D52" s="124" t="str">
        <f>Liste!D86</f>
        <v>MARCHAND</v>
      </c>
      <c r="E52" s="124" t="str">
        <f>Liste!E86</f>
        <v>Gilles</v>
      </c>
      <c r="F52" s="91"/>
      <c r="G52" s="91"/>
      <c r="H52" s="91"/>
    </row>
    <row r="53" spans="2:8" s="90" customFormat="1" ht="35.15" customHeight="1" x14ac:dyDescent="0.25">
      <c r="B53" s="91">
        <v>43</v>
      </c>
      <c r="C53" s="124" t="str">
        <f>Liste!C87</f>
        <v>M</v>
      </c>
      <c r="D53" s="124" t="str">
        <f>Liste!D87</f>
        <v>MARTIN</v>
      </c>
      <c r="E53" s="124" t="str">
        <f>Liste!E87</f>
        <v>Gilles</v>
      </c>
      <c r="F53" s="91"/>
      <c r="G53" s="91"/>
      <c r="H53" s="91"/>
    </row>
    <row r="54" spans="2:8" s="90" customFormat="1" ht="35.15" customHeight="1" x14ac:dyDescent="0.25">
      <c r="B54" s="91">
        <v>44</v>
      </c>
      <c r="C54" s="124" t="str">
        <f>Liste!C89</f>
        <v>M.</v>
      </c>
      <c r="D54" s="124" t="str">
        <f>Liste!D89</f>
        <v>MASSON</v>
      </c>
      <c r="E54" s="124" t="str">
        <f>Liste!E89</f>
        <v>Nicolas</v>
      </c>
      <c r="F54" s="91"/>
      <c r="G54" s="91"/>
      <c r="H54" s="91"/>
    </row>
    <row r="55" spans="2:8" s="90" customFormat="1" ht="35.15" customHeight="1" x14ac:dyDescent="0.25">
      <c r="B55" s="91">
        <v>45</v>
      </c>
      <c r="C55" s="124" t="str">
        <f>Liste!C90</f>
        <v>M</v>
      </c>
      <c r="D55" s="124" t="str">
        <f>Liste!D90</f>
        <v>MAYE</v>
      </c>
      <c r="E55" s="124" t="str">
        <f>Liste!E90</f>
        <v xml:space="preserve">Florent </v>
      </c>
      <c r="F55" s="91"/>
      <c r="G55" s="91"/>
      <c r="H55" s="91"/>
    </row>
    <row r="56" spans="2:8" s="90" customFormat="1" ht="35.15" customHeight="1" x14ac:dyDescent="0.25">
      <c r="B56" s="91">
        <v>46</v>
      </c>
      <c r="C56" s="124" t="e">
        <f>Liste!#REF!</f>
        <v>#REF!</v>
      </c>
      <c r="D56" s="124" t="e">
        <f>Liste!#REF!</f>
        <v>#REF!</v>
      </c>
      <c r="E56" s="124" t="e">
        <f>Liste!#REF!</f>
        <v>#REF!</v>
      </c>
      <c r="F56" s="91"/>
      <c r="G56" s="91"/>
      <c r="H56" s="91"/>
    </row>
    <row r="57" spans="2:8" s="90" customFormat="1" ht="35.15" customHeight="1" x14ac:dyDescent="0.25">
      <c r="B57" s="91">
        <v>47</v>
      </c>
      <c r="C57" s="124" t="e">
        <f>Liste!#REF!</f>
        <v>#REF!</v>
      </c>
      <c r="D57" s="124" t="e">
        <f>Liste!#REF!</f>
        <v>#REF!</v>
      </c>
      <c r="E57" s="124" t="e">
        <f>Liste!#REF!</f>
        <v>#REF!</v>
      </c>
      <c r="F57" s="91"/>
      <c r="G57" s="91"/>
      <c r="H57" s="91"/>
    </row>
    <row r="58" spans="2:8" s="90" customFormat="1" ht="35.15" customHeight="1" x14ac:dyDescent="0.25">
      <c r="B58" s="91">
        <v>48</v>
      </c>
      <c r="C58" s="124" t="str">
        <f>Liste!C91</f>
        <v>M.</v>
      </c>
      <c r="D58" s="124" t="str">
        <f>Liste!D91</f>
        <v>MERCIER</v>
      </c>
      <c r="E58" s="124" t="str">
        <f>Liste!E91</f>
        <v>Julian</v>
      </c>
      <c r="F58" s="91"/>
      <c r="G58" s="91"/>
      <c r="H58" s="91"/>
    </row>
    <row r="59" spans="2:8" s="90" customFormat="1" ht="35.15" customHeight="1" x14ac:dyDescent="0.25">
      <c r="B59" s="91">
        <v>49</v>
      </c>
      <c r="C59" s="124" t="str">
        <f>Liste!C92</f>
        <v>M.</v>
      </c>
      <c r="D59" s="124" t="str">
        <f>Liste!D92</f>
        <v>MILED</v>
      </c>
      <c r="E59" s="124" t="str">
        <f>Liste!E92</f>
        <v>Selim</v>
      </c>
      <c r="F59" s="91"/>
      <c r="G59" s="91"/>
      <c r="H59" s="91"/>
    </row>
    <row r="60" spans="2:8" s="90" customFormat="1" ht="35.15" customHeight="1" x14ac:dyDescent="0.25">
      <c r="B60" s="91">
        <v>50</v>
      </c>
      <c r="C60" s="124" t="str">
        <f>Liste!C98</f>
        <v>M.</v>
      </c>
      <c r="D60" s="124" t="str">
        <f>Liste!D98</f>
        <v>PATEROUR</v>
      </c>
      <c r="E60" s="124" t="str">
        <f>Liste!E98</f>
        <v>Olivier</v>
      </c>
      <c r="F60" s="91"/>
      <c r="G60" s="91"/>
      <c r="H60" s="91"/>
    </row>
    <row r="61" spans="2:8" s="90" customFormat="1" ht="35.15" customHeight="1" x14ac:dyDescent="0.25">
      <c r="B61" s="91">
        <v>51</v>
      </c>
      <c r="C61" s="124" t="str">
        <f>Liste!C101</f>
        <v>M.</v>
      </c>
      <c r="D61" s="124" t="str">
        <f>Liste!D101</f>
        <v>PIANEZZE</v>
      </c>
      <c r="E61" s="124" t="str">
        <f>Liste!E101</f>
        <v>Matthieu</v>
      </c>
      <c r="F61" s="91"/>
      <c r="G61" s="91"/>
      <c r="H61" s="91"/>
    </row>
    <row r="62" spans="2:8" s="90" customFormat="1" ht="35.15" customHeight="1" x14ac:dyDescent="0.25">
      <c r="B62" s="91">
        <v>52</v>
      </c>
      <c r="C62" s="124" t="str">
        <f>Liste!C104</f>
        <v>M.</v>
      </c>
      <c r="D62" s="124" t="str">
        <f>Liste!D104</f>
        <v>PISON</v>
      </c>
      <c r="E62" s="124" t="str">
        <f>Liste!E104</f>
        <v>Laurent</v>
      </c>
      <c r="F62" s="91"/>
      <c r="G62" s="91"/>
      <c r="H62" s="91"/>
    </row>
    <row r="63" spans="2:8" s="90" customFormat="1" ht="35.15" customHeight="1" x14ac:dyDescent="0.25">
      <c r="B63" s="91">
        <v>53</v>
      </c>
      <c r="C63" s="124" t="e">
        <f>Liste!#REF!</f>
        <v>#REF!</v>
      </c>
      <c r="D63" s="124" t="e">
        <f>Liste!#REF!</f>
        <v>#REF!</v>
      </c>
      <c r="E63" s="124" t="e">
        <f>Liste!#REF!</f>
        <v>#REF!</v>
      </c>
      <c r="F63" s="91"/>
      <c r="G63" s="91"/>
      <c r="H63" s="91"/>
    </row>
    <row r="64" spans="2:8" s="90" customFormat="1" ht="35.15" customHeight="1" x14ac:dyDescent="0.25">
      <c r="B64" s="91">
        <v>54</v>
      </c>
      <c r="C64" s="124" t="str">
        <f>Liste!C106</f>
        <v>Mme</v>
      </c>
      <c r="D64" s="124" t="str">
        <f>Liste!D106</f>
        <v>QUIOT</v>
      </c>
      <c r="E64" s="124" t="str">
        <f>Liste!E106</f>
        <v>Anne-Lise</v>
      </c>
      <c r="F64" s="91"/>
      <c r="G64" s="91"/>
      <c r="H64" s="91"/>
    </row>
    <row r="65" spans="2:8" s="90" customFormat="1" ht="35.15" customHeight="1" x14ac:dyDescent="0.25">
      <c r="B65" s="91">
        <v>55</v>
      </c>
      <c r="C65" s="124" t="e">
        <f>Liste!#REF!</f>
        <v>#REF!</v>
      </c>
      <c r="D65" s="124" t="e">
        <f>Liste!#REF!</f>
        <v>#REF!</v>
      </c>
      <c r="E65" s="124" t="e">
        <f>Liste!#REF!</f>
        <v>#REF!</v>
      </c>
      <c r="F65" s="91"/>
      <c r="G65" s="91"/>
      <c r="H65" s="91"/>
    </row>
    <row r="66" spans="2:8" s="90" customFormat="1" ht="35.15" customHeight="1" x14ac:dyDescent="0.25">
      <c r="B66" s="91">
        <v>56</v>
      </c>
      <c r="C66" s="124" t="str">
        <f>Liste!C107</f>
        <v>Mme</v>
      </c>
      <c r="D66" s="124" t="str">
        <f>Liste!D107</f>
        <v>RIEU</v>
      </c>
      <c r="E66" s="124" t="str">
        <f>Liste!E107</f>
        <v>Bérengère</v>
      </c>
      <c r="F66" s="91"/>
      <c r="G66" s="91"/>
      <c r="H66" s="91"/>
    </row>
    <row r="67" spans="2:8" s="90" customFormat="1" ht="35.15" customHeight="1" x14ac:dyDescent="0.25">
      <c r="B67" s="91">
        <v>57</v>
      </c>
      <c r="C67" s="124" t="str">
        <f>Liste!C109</f>
        <v>IGPEF</v>
      </c>
      <c r="D67" s="124" t="str">
        <f>Liste!D109</f>
        <v>ROUGIER</v>
      </c>
      <c r="E67" s="124" t="str">
        <f>Liste!E109</f>
        <v>Yves</v>
      </c>
      <c r="F67" s="91"/>
      <c r="G67" s="91"/>
      <c r="H67" s="91"/>
    </row>
    <row r="68" spans="2:8" s="90" customFormat="1" ht="35.15" customHeight="1" x14ac:dyDescent="0.25">
      <c r="B68" s="91">
        <v>58</v>
      </c>
      <c r="C68" s="124" t="str">
        <f>Liste!C112</f>
        <v>M.</v>
      </c>
      <c r="D68" s="124" t="str">
        <f>Liste!D112</f>
        <v>SANS</v>
      </c>
      <c r="E68" s="124" t="str">
        <f>Liste!E112</f>
        <v>Michel</v>
      </c>
      <c r="F68" s="91"/>
      <c r="G68" s="91"/>
      <c r="H68" s="91"/>
    </row>
    <row r="69" spans="2:8" s="90" customFormat="1" ht="35.15" customHeight="1" x14ac:dyDescent="0.25">
      <c r="B69" s="91">
        <v>59</v>
      </c>
      <c r="C69" s="124" t="str">
        <f>Liste!C115</f>
        <v>Colonel</v>
      </c>
      <c r="D69" s="124" t="str">
        <f>Liste!D115</f>
        <v>SCHMOLL</v>
      </c>
      <c r="E69" s="124" t="str">
        <f>Liste!E115</f>
        <v>Stéphane</v>
      </c>
      <c r="F69" s="91"/>
      <c r="G69" s="91"/>
      <c r="H69" s="91"/>
    </row>
    <row r="70" spans="2:8" s="90" customFormat="1" ht="35.15" customHeight="1" x14ac:dyDescent="0.25">
      <c r="B70" s="91">
        <v>60</v>
      </c>
      <c r="C70" s="124" t="e">
        <f>Liste!#REF!</f>
        <v>#REF!</v>
      </c>
      <c r="D70" s="124" t="e">
        <f>Liste!#REF!</f>
        <v>#REF!</v>
      </c>
      <c r="E70" s="124" t="e">
        <f>Liste!#REF!</f>
        <v>#REF!</v>
      </c>
      <c r="F70" s="91"/>
      <c r="G70" s="91"/>
      <c r="H70" s="91"/>
    </row>
    <row r="71" spans="2:8" s="90" customFormat="1" ht="35.15" customHeight="1" x14ac:dyDescent="0.25">
      <c r="B71" s="91">
        <v>61</v>
      </c>
      <c r="C71" s="124" t="str">
        <f>Liste!C118</f>
        <v>M.</v>
      </c>
      <c r="D71" s="124" t="str">
        <f>Liste!D118</f>
        <v>STEPHAN</v>
      </c>
      <c r="E71" s="124" t="str">
        <f>Liste!E118</f>
        <v>Pascal</v>
      </c>
      <c r="F71" s="91"/>
      <c r="G71" s="91"/>
      <c r="H71" s="91"/>
    </row>
    <row r="72" spans="2:8" s="90" customFormat="1" ht="35.15" customHeight="1" x14ac:dyDescent="0.25">
      <c r="B72" s="91">
        <v>62</v>
      </c>
      <c r="C72" s="124" t="str">
        <f>Liste!C119</f>
        <v>M.</v>
      </c>
      <c r="D72" s="124" t="str">
        <f>Liste!D119</f>
        <v>SULZER</v>
      </c>
      <c r="E72" s="124" t="str">
        <f>Liste!E119</f>
        <v>Jean-François</v>
      </c>
      <c r="F72" s="91"/>
      <c r="G72" s="91"/>
      <c r="H72" s="91"/>
    </row>
    <row r="73" spans="2:8" s="90" customFormat="1" ht="35.15" customHeight="1" x14ac:dyDescent="0.25">
      <c r="B73" s="91">
        <v>63</v>
      </c>
      <c r="C73" s="124" t="str">
        <f>Liste!C127</f>
        <v>M.</v>
      </c>
      <c r="D73" s="124" t="str">
        <f>Liste!D127</f>
        <v>ZNATY</v>
      </c>
      <c r="E73" s="124" t="str">
        <f>Liste!E127</f>
        <v>Elie</v>
      </c>
      <c r="F73" s="91"/>
      <c r="G73" s="91"/>
      <c r="H73" s="91"/>
    </row>
    <row r="74" spans="2:8" s="90" customFormat="1" ht="35.15" customHeight="1" x14ac:dyDescent="0.25">
      <c r="B74" s="91">
        <v>64</v>
      </c>
      <c r="C74" s="124">
        <f>Liste!C128</f>
        <v>0</v>
      </c>
      <c r="D74" s="124" t="str">
        <f>Liste!D128</f>
        <v/>
      </c>
      <c r="E74" s="124" t="str">
        <f>Liste!E128</f>
        <v/>
      </c>
      <c r="F74" s="91"/>
      <c r="G74" s="91"/>
      <c r="H74" s="91"/>
    </row>
    <row r="75" spans="2:8" s="90" customFormat="1" ht="35.15" customHeight="1" x14ac:dyDescent="0.25">
      <c r="B75" s="91">
        <v>65</v>
      </c>
      <c r="C75" s="124">
        <f>Liste!C129</f>
        <v>0</v>
      </c>
      <c r="D75" s="124" t="str">
        <f>Liste!D129</f>
        <v/>
      </c>
      <c r="E75" s="124" t="str">
        <f>Liste!E129</f>
        <v/>
      </c>
      <c r="F75" s="91"/>
      <c r="G75" s="91"/>
      <c r="H75" s="91"/>
    </row>
    <row r="76" spans="2:8" s="90" customFormat="1" ht="35.15" customHeight="1" x14ac:dyDescent="0.25">
      <c r="B76" s="91">
        <v>66</v>
      </c>
      <c r="C76" s="124">
        <f>Liste!C130</f>
        <v>0</v>
      </c>
      <c r="D76" s="124" t="str">
        <f>Liste!D130</f>
        <v/>
      </c>
      <c r="E76" s="124" t="str">
        <f>Liste!E130</f>
        <v/>
      </c>
      <c r="F76" s="91"/>
      <c r="G76" s="91"/>
      <c r="H76" s="91"/>
    </row>
    <row r="77" spans="2:8" s="90" customFormat="1" ht="35.15" customHeight="1" x14ac:dyDescent="0.25">
      <c r="B77" s="91">
        <v>67</v>
      </c>
      <c r="C77" s="124">
        <f>Liste!C131</f>
        <v>0</v>
      </c>
      <c r="D77" s="124" t="str">
        <f>Liste!D131</f>
        <v/>
      </c>
      <c r="E77" s="124" t="str">
        <f>Liste!E131</f>
        <v/>
      </c>
      <c r="F77" s="91"/>
      <c r="G77" s="91"/>
      <c r="H77" s="91"/>
    </row>
    <row r="78" spans="2:8" s="90" customFormat="1" ht="35.15" customHeight="1" x14ac:dyDescent="0.25">
      <c r="B78" s="91">
        <v>68</v>
      </c>
      <c r="C78" s="124">
        <f>Liste!C132</f>
        <v>0</v>
      </c>
      <c r="D78" s="124" t="str">
        <f>Liste!D132</f>
        <v/>
      </c>
      <c r="E78" s="124" t="str">
        <f>Liste!E132</f>
        <v/>
      </c>
      <c r="F78" s="91"/>
      <c r="G78" s="91"/>
      <c r="H78" s="91"/>
    </row>
    <row r="79" spans="2:8" s="90" customFormat="1" ht="35.15" customHeight="1" x14ac:dyDescent="0.25">
      <c r="B79" s="91">
        <v>69</v>
      </c>
      <c r="C79" s="124">
        <f>Liste!C133</f>
        <v>0</v>
      </c>
      <c r="D79" s="124" t="str">
        <f>Liste!D133</f>
        <v/>
      </c>
      <c r="E79" s="124" t="str">
        <f>Liste!E133</f>
        <v/>
      </c>
      <c r="F79" s="91"/>
      <c r="G79" s="91"/>
      <c r="H79" s="91"/>
    </row>
    <row r="80" spans="2:8" s="90" customFormat="1" ht="35.15" customHeight="1" x14ac:dyDescent="0.25">
      <c r="B80" s="91">
        <v>70</v>
      </c>
      <c r="C80" s="124">
        <f>Liste!C134</f>
        <v>0</v>
      </c>
      <c r="D80" s="124" t="str">
        <f>Liste!D134</f>
        <v/>
      </c>
      <c r="E80" s="124" t="str">
        <f>Liste!E134</f>
        <v/>
      </c>
      <c r="F80" s="91"/>
      <c r="G80" s="91"/>
      <c r="H80" s="91"/>
    </row>
    <row r="81" spans="2:8" s="90" customFormat="1" ht="35.15" customHeight="1" x14ac:dyDescent="0.25">
      <c r="B81" s="91">
        <v>71</v>
      </c>
      <c r="C81" s="124">
        <f>Liste!C135</f>
        <v>0</v>
      </c>
      <c r="D81" s="124" t="str">
        <f>Liste!D135</f>
        <v/>
      </c>
      <c r="E81" s="124" t="str">
        <f>Liste!E135</f>
        <v/>
      </c>
      <c r="F81" s="91"/>
      <c r="G81" s="91"/>
      <c r="H81" s="91"/>
    </row>
    <row r="82" spans="2:8" s="90" customFormat="1" ht="35.15" customHeight="1" x14ac:dyDescent="0.25">
      <c r="B82" s="91">
        <v>72</v>
      </c>
      <c r="C82" s="124">
        <f>Liste!C136</f>
        <v>0</v>
      </c>
      <c r="D82" s="124" t="str">
        <f>Liste!D136</f>
        <v/>
      </c>
      <c r="E82" s="124" t="str">
        <f>Liste!E136</f>
        <v/>
      </c>
      <c r="F82" s="91"/>
      <c r="G82" s="91"/>
      <c r="H82" s="91"/>
    </row>
    <row r="83" spans="2:8" s="90" customFormat="1" ht="35.15" customHeight="1" x14ac:dyDescent="0.25">
      <c r="B83" s="91">
        <v>73</v>
      </c>
      <c r="C83" s="124">
        <f>Liste!C137</f>
        <v>0</v>
      </c>
      <c r="D83" s="124" t="str">
        <f>Liste!D137</f>
        <v/>
      </c>
      <c r="E83" s="124" t="str">
        <f>Liste!E137</f>
        <v/>
      </c>
      <c r="F83" s="91"/>
      <c r="G83" s="91"/>
      <c r="H83" s="91"/>
    </row>
    <row r="84" spans="2:8" s="90" customFormat="1" ht="35.15" customHeight="1" x14ac:dyDescent="0.25">
      <c r="B84" s="91">
        <v>74</v>
      </c>
      <c r="C84" s="124">
        <f>Liste!C138</f>
        <v>0</v>
      </c>
      <c r="D84" s="124" t="str">
        <f>Liste!D138</f>
        <v/>
      </c>
      <c r="E84" s="124" t="str">
        <f>Liste!E138</f>
        <v/>
      </c>
      <c r="F84" s="91"/>
      <c r="G84" s="91"/>
      <c r="H84" s="91"/>
    </row>
    <row r="85" spans="2:8" s="90" customFormat="1" ht="35.15" customHeight="1" x14ac:dyDescent="0.25">
      <c r="B85" s="91">
        <v>75</v>
      </c>
      <c r="C85" s="124">
        <f>Liste!C139</f>
        <v>0</v>
      </c>
      <c r="D85" s="124" t="str">
        <f>Liste!D139</f>
        <v/>
      </c>
      <c r="E85" s="124" t="str">
        <f>Liste!E139</f>
        <v/>
      </c>
      <c r="F85" s="91"/>
      <c r="G85" s="91"/>
      <c r="H85" s="91"/>
    </row>
    <row r="86" spans="2:8" s="90" customFormat="1" ht="35.15" customHeight="1" x14ac:dyDescent="0.25">
      <c r="B86" s="91">
        <v>76</v>
      </c>
      <c r="C86" s="124">
        <f>Liste!C140</f>
        <v>0</v>
      </c>
      <c r="D86" s="124" t="str">
        <f>Liste!D140</f>
        <v/>
      </c>
      <c r="E86" s="124" t="str">
        <f>Liste!E140</f>
        <v/>
      </c>
      <c r="F86" s="91"/>
      <c r="G86" s="91"/>
      <c r="H86" s="91"/>
    </row>
    <row r="87" spans="2:8" s="90" customFormat="1" ht="35.15" customHeight="1" x14ac:dyDescent="0.25">
      <c r="B87" s="91">
        <v>77</v>
      </c>
      <c r="C87" s="124">
        <f>Liste!C141</f>
        <v>0</v>
      </c>
      <c r="D87" s="124" t="str">
        <f>Liste!D141</f>
        <v/>
      </c>
      <c r="E87" s="124" t="str">
        <f>Liste!E141</f>
        <v/>
      </c>
      <c r="F87" s="91"/>
      <c r="G87" s="91"/>
      <c r="H87" s="91"/>
    </row>
    <row r="88" spans="2:8" s="90" customFormat="1" ht="35.15" customHeight="1" x14ac:dyDescent="0.25">
      <c r="B88" s="91">
        <v>78</v>
      </c>
      <c r="C88" s="124">
        <f>Liste!C142</f>
        <v>0</v>
      </c>
      <c r="D88" s="124" t="str">
        <f>Liste!D142</f>
        <v/>
      </c>
      <c r="E88" s="124" t="str">
        <f>Liste!E142</f>
        <v/>
      </c>
      <c r="F88" s="91"/>
      <c r="G88" s="91"/>
      <c r="H88" s="91"/>
    </row>
    <row r="89" spans="2:8" s="90" customFormat="1" ht="35.15" customHeight="1" x14ac:dyDescent="0.25">
      <c r="B89" s="91">
        <v>79</v>
      </c>
      <c r="C89" s="124">
        <f>Liste!C143</f>
        <v>0</v>
      </c>
      <c r="D89" s="124" t="str">
        <f>Liste!D143</f>
        <v/>
      </c>
      <c r="E89" s="124" t="str">
        <f>Liste!E143</f>
        <v/>
      </c>
      <c r="F89" s="91"/>
      <c r="G89" s="91"/>
      <c r="H89" s="91"/>
    </row>
    <row r="90" spans="2:8" s="90" customFormat="1" ht="35.15" customHeight="1" x14ac:dyDescent="0.25">
      <c r="B90" s="91">
        <v>80</v>
      </c>
      <c r="C90" s="124">
        <f>Liste!C144</f>
        <v>0</v>
      </c>
      <c r="D90" s="124" t="str">
        <f>Liste!D144</f>
        <v/>
      </c>
      <c r="E90" s="124" t="str">
        <f>Liste!E144</f>
        <v/>
      </c>
      <c r="F90" s="91"/>
      <c r="G90" s="91"/>
      <c r="H90" s="91"/>
    </row>
    <row r="91" spans="2:8" s="90" customFormat="1" ht="35.15" customHeight="1" x14ac:dyDescent="0.25">
      <c r="B91" s="91">
        <v>81</v>
      </c>
      <c r="C91" s="124">
        <f>Liste!C145</f>
        <v>0</v>
      </c>
      <c r="D91" s="124" t="str">
        <f>Liste!D145</f>
        <v/>
      </c>
      <c r="E91" s="124" t="str">
        <f>Liste!E145</f>
        <v/>
      </c>
      <c r="F91" s="91"/>
      <c r="G91" s="91"/>
      <c r="H91" s="91"/>
    </row>
    <row r="92" spans="2:8" s="90" customFormat="1" ht="35.15" customHeight="1" x14ac:dyDescent="0.25">
      <c r="B92" s="91">
        <v>82</v>
      </c>
      <c r="C92" s="124">
        <f>Liste!C146</f>
        <v>0</v>
      </c>
      <c r="D92" s="124" t="str">
        <f>Liste!D146</f>
        <v/>
      </c>
      <c r="E92" s="124" t="str">
        <f>Liste!E146</f>
        <v/>
      </c>
      <c r="F92" s="91"/>
      <c r="G92" s="91"/>
      <c r="H92" s="91"/>
    </row>
    <row r="93" spans="2:8" s="90" customFormat="1" ht="35.15" customHeight="1" x14ac:dyDescent="0.25">
      <c r="B93" s="91">
        <v>83</v>
      </c>
      <c r="C93" s="124">
        <f>Liste!C147</f>
        <v>0</v>
      </c>
      <c r="D93" s="124" t="str">
        <f>Liste!D147</f>
        <v/>
      </c>
      <c r="E93" s="124" t="str">
        <f>Liste!E147</f>
        <v/>
      </c>
      <c r="F93" s="91"/>
      <c r="G93" s="91"/>
      <c r="H93" s="91"/>
    </row>
    <row r="94" spans="2:8" s="90" customFormat="1" ht="35.15" customHeight="1" x14ac:dyDescent="0.25">
      <c r="B94" s="91">
        <v>84</v>
      </c>
      <c r="C94" s="124">
        <f>Liste!C148</f>
        <v>0</v>
      </c>
      <c r="D94" s="124" t="str">
        <f>Liste!D148</f>
        <v/>
      </c>
      <c r="E94" s="124" t="str">
        <f>Liste!E148</f>
        <v/>
      </c>
      <c r="F94" s="91"/>
      <c r="G94" s="91"/>
      <c r="H94" s="91"/>
    </row>
    <row r="95" spans="2:8" s="90" customFormat="1" ht="35.15" customHeight="1" x14ac:dyDescent="0.25">
      <c r="B95" s="91">
        <v>85</v>
      </c>
      <c r="C95" s="124">
        <f>Liste!C149</f>
        <v>0</v>
      </c>
      <c r="D95" s="124" t="str">
        <f>Liste!D149</f>
        <v/>
      </c>
      <c r="E95" s="124" t="str">
        <f>Liste!E149</f>
        <v/>
      </c>
      <c r="F95" s="91"/>
      <c r="G95" s="91"/>
      <c r="H95" s="91"/>
    </row>
    <row r="96" spans="2:8" s="90" customFormat="1" ht="35.15" customHeight="1" x14ac:dyDescent="0.25">
      <c r="B96" s="91">
        <v>86</v>
      </c>
      <c r="C96" s="124">
        <f>Liste!C150</f>
        <v>0</v>
      </c>
      <c r="D96" s="124" t="str">
        <f>Liste!D150</f>
        <v/>
      </c>
      <c r="E96" s="124" t="str">
        <f>Liste!E150</f>
        <v/>
      </c>
      <c r="F96" s="91"/>
      <c r="G96" s="91"/>
      <c r="H96" s="91"/>
    </row>
    <row r="97" spans="2:8" s="90" customFormat="1" ht="35.15" customHeight="1" x14ac:dyDescent="0.25">
      <c r="B97" s="91">
        <v>87</v>
      </c>
      <c r="C97" s="124">
        <f>Liste!C151</f>
        <v>0</v>
      </c>
      <c r="D97" s="124" t="str">
        <f>Liste!D151</f>
        <v/>
      </c>
      <c r="E97" s="124" t="str">
        <f>Liste!E151</f>
        <v/>
      </c>
      <c r="F97" s="91"/>
      <c r="G97" s="91"/>
      <c r="H97" s="91"/>
    </row>
    <row r="98" spans="2:8" s="90" customFormat="1" ht="35.15" customHeight="1" x14ac:dyDescent="0.25">
      <c r="B98" s="91">
        <v>88</v>
      </c>
      <c r="C98" s="124">
        <f>Liste!C152</f>
        <v>0</v>
      </c>
      <c r="D98" s="124" t="str">
        <f>Liste!D152</f>
        <v/>
      </c>
      <c r="E98" s="124" t="str">
        <f>Liste!E152</f>
        <v/>
      </c>
      <c r="F98" s="91"/>
      <c r="G98" s="91"/>
      <c r="H98" s="91"/>
    </row>
    <row r="99" spans="2:8" s="90" customFormat="1" ht="35.15" customHeight="1" x14ac:dyDescent="0.25">
      <c r="B99" s="91">
        <v>89</v>
      </c>
      <c r="C99" s="124">
        <f>Liste!C153</f>
        <v>0</v>
      </c>
      <c r="D99" s="124" t="str">
        <f>Liste!D153</f>
        <v/>
      </c>
      <c r="E99" s="124" t="str">
        <f>Liste!E153</f>
        <v/>
      </c>
      <c r="F99" s="91"/>
      <c r="G99" s="91"/>
      <c r="H99" s="91"/>
    </row>
    <row r="100" spans="2:8" s="90" customFormat="1" ht="35.15" customHeight="1" x14ac:dyDescent="0.25">
      <c r="B100" s="91">
        <v>90</v>
      </c>
      <c r="C100" s="124">
        <f>Liste!C154</f>
        <v>0</v>
      </c>
      <c r="D100" s="124" t="str">
        <f>Liste!D154</f>
        <v/>
      </c>
      <c r="E100" s="124" t="str">
        <f>Liste!E154</f>
        <v/>
      </c>
      <c r="F100" s="91"/>
      <c r="G100" s="91"/>
      <c r="H100" s="91"/>
    </row>
    <row r="101" spans="2:8" s="90" customFormat="1" ht="35.15" customHeight="1" x14ac:dyDescent="0.25">
      <c r="B101" s="91">
        <v>91</v>
      </c>
      <c r="C101" s="124">
        <f>Liste!C155</f>
        <v>0</v>
      </c>
      <c r="D101" s="124" t="str">
        <f>Liste!D155</f>
        <v/>
      </c>
      <c r="E101" s="124" t="str">
        <f>Liste!E155</f>
        <v/>
      </c>
      <c r="F101" s="91"/>
      <c r="G101" s="91"/>
      <c r="H101" s="91"/>
    </row>
    <row r="102" spans="2:8" s="90" customFormat="1" ht="35.15" customHeight="1" x14ac:dyDescent="0.25">
      <c r="B102" s="91">
        <v>92</v>
      </c>
      <c r="C102" s="124">
        <f>Liste!C156</f>
        <v>0</v>
      </c>
      <c r="D102" s="124" t="str">
        <f>Liste!D156</f>
        <v/>
      </c>
      <c r="E102" s="124" t="str">
        <f>Liste!E156</f>
        <v/>
      </c>
      <c r="F102" s="91"/>
      <c r="G102" s="91"/>
      <c r="H102" s="91"/>
    </row>
    <row r="103" spans="2:8" s="90" customFormat="1" ht="35.15" customHeight="1" x14ac:dyDescent="0.25">
      <c r="B103" s="91">
        <v>93</v>
      </c>
      <c r="C103" s="124">
        <f>Liste!C157</f>
        <v>0</v>
      </c>
      <c r="D103" s="124" t="str">
        <f>Liste!D157</f>
        <v/>
      </c>
      <c r="E103" s="124" t="str">
        <f>Liste!E157</f>
        <v/>
      </c>
      <c r="F103" s="91"/>
      <c r="G103" s="91"/>
      <c r="H103" s="91"/>
    </row>
    <row r="104" spans="2:8" s="90" customFormat="1" ht="35.15" customHeight="1" x14ac:dyDescent="0.25">
      <c r="B104" s="91">
        <v>94</v>
      </c>
      <c r="C104" s="124">
        <f>Liste!C158</f>
        <v>0</v>
      </c>
      <c r="D104" s="124" t="str">
        <f>Liste!D158</f>
        <v/>
      </c>
      <c r="E104" s="124" t="str">
        <f>Liste!E158</f>
        <v/>
      </c>
      <c r="F104" s="91"/>
      <c r="G104" s="91"/>
      <c r="H104" s="91"/>
    </row>
    <row r="105" spans="2:8" s="90" customFormat="1" ht="35.15" customHeight="1" x14ac:dyDescent="0.25">
      <c r="B105" s="91">
        <v>95</v>
      </c>
      <c r="C105" s="124">
        <f>Liste!C159</f>
        <v>0</v>
      </c>
      <c r="D105" s="124" t="str">
        <f>Liste!D159</f>
        <v/>
      </c>
      <c r="E105" s="124" t="str">
        <f>Liste!E159</f>
        <v/>
      </c>
      <c r="F105" s="91"/>
      <c r="G105" s="91"/>
      <c r="H105" s="91"/>
    </row>
    <row r="106" spans="2:8" s="90" customFormat="1" ht="35.15" customHeight="1" x14ac:dyDescent="0.25">
      <c r="B106" s="91">
        <v>96</v>
      </c>
      <c r="C106" s="124">
        <f>Liste!C160</f>
        <v>0</v>
      </c>
      <c r="D106" s="124" t="str">
        <f>Liste!D160</f>
        <v/>
      </c>
      <c r="E106" s="124" t="str">
        <f>Liste!E160</f>
        <v/>
      </c>
      <c r="F106" s="91"/>
      <c r="G106" s="91"/>
      <c r="H106" s="91"/>
    </row>
    <row r="107" spans="2:8" s="90" customFormat="1" ht="35.15" customHeight="1" x14ac:dyDescent="0.25">
      <c r="B107" s="91">
        <v>97</v>
      </c>
      <c r="C107" s="124">
        <f>Liste!C161</f>
        <v>0</v>
      </c>
      <c r="D107" s="124" t="str">
        <f>Liste!D161</f>
        <v/>
      </c>
      <c r="E107" s="124" t="str">
        <f>Liste!E161</f>
        <v/>
      </c>
      <c r="F107" s="91"/>
      <c r="G107" s="91"/>
      <c r="H107" s="91"/>
    </row>
    <row r="108" spans="2:8" s="90" customFormat="1" ht="35.15" customHeight="1" x14ac:dyDescent="0.25">
      <c r="B108" s="91">
        <v>98</v>
      </c>
      <c r="C108" s="124">
        <f>Liste!C162</f>
        <v>0</v>
      </c>
      <c r="D108" s="124" t="str">
        <f>Liste!D162</f>
        <v/>
      </c>
      <c r="E108" s="124" t="str">
        <f>Liste!E162</f>
        <v/>
      </c>
      <c r="F108" s="91"/>
      <c r="G108" s="91"/>
      <c r="H108" s="91"/>
    </row>
    <row r="109" spans="2:8" s="90" customFormat="1" ht="35.15" customHeight="1" x14ac:dyDescent="0.25">
      <c r="B109" s="91">
        <v>99</v>
      </c>
      <c r="C109" s="124">
        <f>Liste!C163</f>
        <v>0</v>
      </c>
      <c r="D109" s="124" t="str">
        <f>Liste!D163</f>
        <v/>
      </c>
      <c r="E109" s="124" t="str">
        <f>Liste!E163</f>
        <v/>
      </c>
      <c r="F109" s="91"/>
      <c r="G109" s="91"/>
      <c r="H109" s="91"/>
    </row>
    <row r="110" spans="2:8" s="90" customFormat="1" ht="35.15" customHeight="1" x14ac:dyDescent="0.25">
      <c r="B110" s="91">
        <v>100</v>
      </c>
      <c r="C110" s="124">
        <f>Liste!C164</f>
        <v>0</v>
      </c>
      <c r="D110" s="124" t="str">
        <f>Liste!D164</f>
        <v/>
      </c>
      <c r="E110" s="124" t="str">
        <f>Liste!E164</f>
        <v/>
      </c>
      <c r="F110" s="91"/>
      <c r="G110" s="91"/>
      <c r="H110" s="91"/>
    </row>
    <row r="111" spans="2:8" s="90" customFormat="1" ht="35.15" customHeight="1" x14ac:dyDescent="0.25">
      <c r="B111" s="91">
        <v>101</v>
      </c>
      <c r="C111" s="124">
        <f>Liste!C165</f>
        <v>0</v>
      </c>
      <c r="D111" s="124" t="str">
        <f>Liste!D165</f>
        <v/>
      </c>
      <c r="E111" s="124" t="str">
        <f>Liste!E165</f>
        <v/>
      </c>
      <c r="F111" s="91"/>
      <c r="G111" s="91"/>
      <c r="H111" s="91"/>
    </row>
    <row r="112" spans="2:8" s="90" customFormat="1" ht="35.15" customHeight="1" x14ac:dyDescent="0.25">
      <c r="B112" s="91">
        <v>102</v>
      </c>
      <c r="C112" s="124">
        <f>Liste!C166</f>
        <v>0</v>
      </c>
      <c r="D112" s="124" t="str">
        <f>Liste!D166</f>
        <v/>
      </c>
      <c r="E112" s="124" t="str">
        <f>Liste!E166</f>
        <v/>
      </c>
      <c r="F112" s="91"/>
      <c r="G112" s="91"/>
      <c r="H112" s="91"/>
    </row>
    <row r="113" spans="2:8" s="90" customFormat="1" ht="35.15" customHeight="1" x14ac:dyDescent="0.25">
      <c r="B113" s="91">
        <v>103</v>
      </c>
      <c r="C113" s="124">
        <f>Liste!C167</f>
        <v>0</v>
      </c>
      <c r="D113" s="124" t="str">
        <f>Liste!D167</f>
        <v/>
      </c>
      <c r="E113" s="124" t="str">
        <f>Liste!E167</f>
        <v/>
      </c>
      <c r="F113" s="91"/>
      <c r="G113" s="91"/>
      <c r="H113" s="91"/>
    </row>
    <row r="114" spans="2:8" s="90" customFormat="1" ht="35.15" customHeight="1" x14ac:dyDescent="0.25">
      <c r="B114" s="91">
        <v>104</v>
      </c>
      <c r="C114" s="124">
        <f>Liste!C168</f>
        <v>0</v>
      </c>
      <c r="D114" s="124" t="str">
        <f>Liste!D168</f>
        <v/>
      </c>
      <c r="E114" s="124" t="str">
        <f>Liste!E168</f>
        <v/>
      </c>
      <c r="F114" s="91"/>
      <c r="G114" s="91"/>
      <c r="H114" s="91"/>
    </row>
    <row r="115" spans="2:8" s="90" customFormat="1" ht="35.15" customHeight="1" x14ac:dyDescent="0.25">
      <c r="B115" s="91">
        <v>105</v>
      </c>
      <c r="C115" s="124">
        <f>Liste!C169</f>
        <v>0</v>
      </c>
      <c r="D115" s="124" t="str">
        <f>Liste!D169</f>
        <v/>
      </c>
      <c r="E115" s="124" t="str">
        <f>Liste!E169</f>
        <v/>
      </c>
      <c r="F115" s="91"/>
      <c r="G115" s="91"/>
      <c r="H115" s="91"/>
    </row>
    <row r="116" spans="2:8" s="90" customFormat="1" ht="35.15" customHeight="1" x14ac:dyDescent="0.25">
      <c r="B116" s="91">
        <v>106</v>
      </c>
      <c r="C116" s="124">
        <f>Liste!C170</f>
        <v>0</v>
      </c>
      <c r="D116" s="124" t="str">
        <f>Liste!D170</f>
        <v/>
      </c>
      <c r="E116" s="124" t="str">
        <f>Liste!E170</f>
        <v/>
      </c>
      <c r="F116" s="91"/>
      <c r="G116" s="91"/>
      <c r="H116" s="91"/>
    </row>
    <row r="117" spans="2:8" s="90" customFormat="1" ht="35.15" customHeight="1" x14ac:dyDescent="0.25">
      <c r="B117" s="91">
        <v>107</v>
      </c>
      <c r="C117" s="124">
        <f>Liste!C171</f>
        <v>0</v>
      </c>
      <c r="D117" s="124" t="str">
        <f>Liste!D171</f>
        <v/>
      </c>
      <c r="E117" s="124" t="str">
        <f>Liste!E171</f>
        <v/>
      </c>
      <c r="F117" s="91"/>
      <c r="G117" s="91"/>
      <c r="H117" s="91"/>
    </row>
    <row r="118" spans="2:8" s="90" customFormat="1" ht="35.15" customHeight="1" x14ac:dyDescent="0.25">
      <c r="B118" s="91">
        <v>108</v>
      </c>
      <c r="C118" s="124">
        <f>Liste!C172</f>
        <v>0</v>
      </c>
      <c r="D118" s="124" t="str">
        <f>Liste!D172</f>
        <v/>
      </c>
      <c r="E118" s="124" t="str">
        <f>Liste!E172</f>
        <v/>
      </c>
      <c r="F118" s="91"/>
      <c r="G118" s="91"/>
      <c r="H118" s="91"/>
    </row>
    <row r="119" spans="2:8" s="90" customFormat="1" ht="35.15" customHeight="1" x14ac:dyDescent="0.25">
      <c r="B119" s="91">
        <v>109</v>
      </c>
      <c r="C119" s="124">
        <f>Liste!C173</f>
        <v>0</v>
      </c>
      <c r="D119" s="124" t="str">
        <f>Liste!D173</f>
        <v/>
      </c>
      <c r="E119" s="124" t="str">
        <f>Liste!E173</f>
        <v/>
      </c>
      <c r="F119" s="91"/>
      <c r="G119" s="91"/>
      <c r="H119" s="91"/>
    </row>
    <row r="120" spans="2:8" s="90" customFormat="1" ht="35.15" customHeight="1" x14ac:dyDescent="0.25">
      <c r="B120" s="91">
        <v>110</v>
      </c>
      <c r="C120" s="124">
        <f>Liste!C174</f>
        <v>0</v>
      </c>
      <c r="D120" s="124" t="str">
        <f>Liste!D174</f>
        <v/>
      </c>
      <c r="E120" s="124" t="str">
        <f>Liste!E174</f>
        <v/>
      </c>
      <c r="F120" s="91"/>
      <c r="G120" s="91"/>
      <c r="H120" s="91"/>
    </row>
    <row r="121" spans="2:8" s="90" customFormat="1" ht="35.15" customHeight="1" x14ac:dyDescent="0.25">
      <c r="B121" s="91">
        <v>111</v>
      </c>
      <c r="C121" s="124">
        <f>Liste!C175</f>
        <v>0</v>
      </c>
      <c r="D121" s="124" t="str">
        <f>Liste!D175</f>
        <v/>
      </c>
      <c r="E121" s="124" t="str">
        <f>Liste!E175</f>
        <v/>
      </c>
      <c r="F121" s="91"/>
      <c r="G121" s="91"/>
      <c r="H121" s="91"/>
    </row>
    <row r="122" spans="2:8" s="90" customFormat="1" ht="35.15" customHeight="1" x14ac:dyDescent="0.25">
      <c r="B122" s="91">
        <v>112</v>
      </c>
      <c r="C122" s="124">
        <f>Liste!C176</f>
        <v>0</v>
      </c>
      <c r="D122" s="124" t="str">
        <f>Liste!D176</f>
        <v/>
      </c>
      <c r="E122" s="124" t="str">
        <f>Liste!E176</f>
        <v/>
      </c>
      <c r="F122" s="91"/>
      <c r="G122" s="91"/>
      <c r="H122" s="91"/>
    </row>
    <row r="123" spans="2:8" s="90" customFormat="1" ht="35.15" customHeight="1" x14ac:dyDescent="0.25">
      <c r="B123" s="91">
        <v>113</v>
      </c>
      <c r="C123" s="124">
        <f>Liste!C177</f>
        <v>0</v>
      </c>
      <c r="D123" s="124" t="str">
        <f>Liste!D177</f>
        <v/>
      </c>
      <c r="E123" s="124" t="str">
        <f>Liste!E177</f>
        <v/>
      </c>
      <c r="F123" s="91"/>
      <c r="G123" s="91"/>
      <c r="H123" s="91"/>
    </row>
    <row r="124" spans="2:8" s="90" customFormat="1" ht="35.15" customHeight="1" x14ac:dyDescent="0.25">
      <c r="B124" s="91">
        <v>114</v>
      </c>
      <c r="C124" s="124">
        <f>Liste!C178</f>
        <v>0</v>
      </c>
      <c r="D124" s="124" t="str">
        <f>Liste!D178</f>
        <v/>
      </c>
      <c r="E124" s="124" t="str">
        <f>Liste!E178</f>
        <v/>
      </c>
      <c r="F124" s="91"/>
      <c r="G124" s="91"/>
      <c r="H124" s="91"/>
    </row>
    <row r="125" spans="2:8" s="90" customFormat="1" ht="35.15" customHeight="1" x14ac:dyDescent="0.25">
      <c r="B125" s="91">
        <v>115</v>
      </c>
      <c r="C125" s="124">
        <f>Liste!C179</f>
        <v>0</v>
      </c>
      <c r="D125" s="124" t="str">
        <f>Liste!D179</f>
        <v/>
      </c>
      <c r="E125" s="124" t="str">
        <f>Liste!E179</f>
        <v/>
      </c>
      <c r="F125" s="91"/>
      <c r="G125" s="91"/>
      <c r="H125" s="91"/>
    </row>
    <row r="126" spans="2:8" s="90" customFormat="1" ht="35.15" customHeight="1" x14ac:dyDescent="0.25">
      <c r="B126" s="91">
        <v>116</v>
      </c>
      <c r="C126" s="124">
        <f>Liste!C180</f>
        <v>0</v>
      </c>
      <c r="D126" s="124" t="str">
        <f>Liste!D180</f>
        <v/>
      </c>
      <c r="E126" s="124" t="str">
        <f>Liste!E180</f>
        <v/>
      </c>
      <c r="F126" s="91"/>
      <c r="G126" s="91"/>
      <c r="H126" s="91"/>
    </row>
    <row r="127" spans="2:8" s="90" customFormat="1" ht="35.15" customHeight="1" x14ac:dyDescent="0.25">
      <c r="B127" s="91">
        <v>117</v>
      </c>
      <c r="C127" s="124">
        <f>Liste!C181</f>
        <v>0</v>
      </c>
      <c r="D127" s="124" t="str">
        <f>Liste!D181</f>
        <v/>
      </c>
      <c r="E127" s="124" t="str">
        <f>Liste!E181</f>
        <v/>
      </c>
      <c r="F127" s="91"/>
      <c r="G127" s="91"/>
      <c r="H127" s="91"/>
    </row>
    <row r="128" spans="2:8" s="90" customFormat="1" ht="35.15" customHeight="1" x14ac:dyDescent="0.25">
      <c r="B128" s="91">
        <v>118</v>
      </c>
      <c r="C128" s="124">
        <f>Liste!C182</f>
        <v>0</v>
      </c>
      <c r="D128" s="124" t="str">
        <f>Liste!D182</f>
        <v/>
      </c>
      <c r="E128" s="124" t="str">
        <f>Liste!E182</f>
        <v/>
      </c>
      <c r="F128" s="91"/>
      <c r="G128" s="91"/>
      <c r="H128" s="91"/>
    </row>
    <row r="129" spans="2:8" s="90" customFormat="1" ht="35.15" customHeight="1" x14ac:dyDescent="0.25">
      <c r="B129" s="91">
        <v>119</v>
      </c>
      <c r="C129" s="124">
        <f>Liste!C183</f>
        <v>0</v>
      </c>
      <c r="D129" s="124" t="str">
        <f>Liste!D183</f>
        <v/>
      </c>
      <c r="E129" s="124" t="str">
        <f>Liste!E183</f>
        <v/>
      </c>
      <c r="F129" s="91"/>
      <c r="G129" s="91"/>
      <c r="H129" s="91"/>
    </row>
    <row r="130" spans="2:8" s="90" customFormat="1" ht="35.15" customHeight="1" x14ac:dyDescent="0.25">
      <c r="B130" s="91">
        <v>120</v>
      </c>
      <c r="C130" s="124">
        <f>Liste!C184</f>
        <v>0</v>
      </c>
      <c r="D130" s="124" t="str">
        <f>Liste!D184</f>
        <v/>
      </c>
      <c r="E130" s="124" t="str">
        <f>Liste!E184</f>
        <v/>
      </c>
      <c r="F130" s="91"/>
      <c r="G130" s="91"/>
      <c r="H130" s="91"/>
    </row>
    <row r="131" spans="2:8" s="90" customFormat="1" ht="35.15" customHeight="1" x14ac:dyDescent="0.25">
      <c r="B131" s="91">
        <v>121</v>
      </c>
      <c r="C131" s="124">
        <f>Liste!C185</f>
        <v>0</v>
      </c>
      <c r="D131" s="124" t="str">
        <f>Liste!D185</f>
        <v/>
      </c>
      <c r="E131" s="124" t="str">
        <f>Liste!E185</f>
        <v/>
      </c>
      <c r="F131" s="91"/>
      <c r="G131" s="91"/>
      <c r="H131" s="91"/>
    </row>
    <row r="132" spans="2:8" s="90" customFormat="1" ht="35.15" customHeight="1" x14ac:dyDescent="0.25">
      <c r="B132" s="91">
        <v>122</v>
      </c>
      <c r="C132" s="124">
        <f>Liste!C186</f>
        <v>0</v>
      </c>
      <c r="D132" s="124" t="str">
        <f>Liste!D186</f>
        <v/>
      </c>
      <c r="E132" s="124" t="str">
        <f>Liste!E186</f>
        <v/>
      </c>
      <c r="F132" s="91"/>
      <c r="G132" s="91"/>
      <c r="H132" s="91"/>
    </row>
    <row r="133" spans="2:8" s="90" customFormat="1" ht="35.15" customHeight="1" x14ac:dyDescent="0.25">
      <c r="B133" s="91">
        <v>123</v>
      </c>
      <c r="C133" s="124">
        <f>Liste!C187</f>
        <v>0</v>
      </c>
      <c r="D133" s="124" t="str">
        <f>Liste!D187</f>
        <v/>
      </c>
      <c r="E133" s="124" t="str">
        <f>Liste!E187</f>
        <v/>
      </c>
      <c r="F133" s="91"/>
      <c r="G133" s="91"/>
      <c r="H133" s="91"/>
    </row>
    <row r="134" spans="2:8" s="90" customFormat="1" ht="35.15" customHeight="1" x14ac:dyDescent="0.25">
      <c r="B134" s="91">
        <v>124</v>
      </c>
      <c r="C134" s="124">
        <f>Liste!C188</f>
        <v>0</v>
      </c>
      <c r="D134" s="124" t="str">
        <f>Liste!D188</f>
        <v/>
      </c>
      <c r="E134" s="124" t="str">
        <f>Liste!E188</f>
        <v/>
      </c>
      <c r="F134" s="91"/>
      <c r="G134" s="91"/>
      <c r="H134" s="91"/>
    </row>
    <row r="135" spans="2:8" s="90" customFormat="1" ht="35.15" customHeight="1" x14ac:dyDescent="0.25">
      <c r="B135" s="91">
        <v>125</v>
      </c>
      <c r="C135" s="124">
        <f>Liste!C189</f>
        <v>0</v>
      </c>
      <c r="D135" s="124" t="str">
        <f>Liste!D189</f>
        <v/>
      </c>
      <c r="E135" s="124" t="str">
        <f>Liste!E189</f>
        <v/>
      </c>
      <c r="F135" s="91"/>
      <c r="G135" s="91"/>
      <c r="H135" s="91"/>
    </row>
    <row r="136" spans="2:8" s="90" customFormat="1" ht="35.15" customHeight="1" x14ac:dyDescent="0.25">
      <c r="B136" s="91">
        <v>126</v>
      </c>
      <c r="C136" s="124">
        <f>Liste!C190</f>
        <v>0</v>
      </c>
      <c r="D136" s="124" t="str">
        <f>Liste!D190</f>
        <v/>
      </c>
      <c r="E136" s="124" t="str">
        <f>Liste!E190</f>
        <v/>
      </c>
      <c r="F136" s="91"/>
      <c r="G136" s="91"/>
      <c r="H136" s="91"/>
    </row>
    <row r="137" spans="2:8" s="90" customFormat="1" ht="35.15" customHeight="1" x14ac:dyDescent="0.25">
      <c r="B137" s="91">
        <v>127</v>
      </c>
      <c r="C137" s="124">
        <f>Liste!C191</f>
        <v>0</v>
      </c>
      <c r="D137" s="124" t="str">
        <f>Liste!D191</f>
        <v/>
      </c>
      <c r="E137" s="124" t="str">
        <f>Liste!E191</f>
        <v/>
      </c>
      <c r="F137" s="91"/>
      <c r="G137" s="91"/>
      <c r="H137" s="91"/>
    </row>
    <row r="138" spans="2:8" s="90" customFormat="1" ht="35.15" customHeight="1" x14ac:dyDescent="0.25">
      <c r="B138" s="91">
        <v>128</v>
      </c>
      <c r="C138" s="124">
        <f>Liste!C192</f>
        <v>0</v>
      </c>
      <c r="D138" s="124" t="str">
        <f>Liste!D192</f>
        <v/>
      </c>
      <c r="E138" s="124" t="str">
        <f>Liste!E192</f>
        <v/>
      </c>
      <c r="F138" s="91"/>
      <c r="G138" s="91"/>
      <c r="H138" s="91"/>
    </row>
    <row r="139" spans="2:8" s="90" customFormat="1" ht="35.15" customHeight="1" x14ac:dyDescent="0.25">
      <c r="B139" s="91">
        <v>129</v>
      </c>
      <c r="C139" s="124">
        <f>Liste!C193</f>
        <v>0</v>
      </c>
      <c r="D139" s="124" t="str">
        <f>Liste!D193</f>
        <v/>
      </c>
      <c r="E139" s="124" t="str">
        <f>Liste!E193</f>
        <v/>
      </c>
      <c r="F139" s="91"/>
      <c r="G139" s="91"/>
      <c r="H139" s="91"/>
    </row>
    <row r="140" spans="2:8" s="90" customFormat="1" ht="35.15" customHeight="1" x14ac:dyDescent="0.25">
      <c r="B140" s="91">
        <v>130</v>
      </c>
      <c r="C140" s="124">
        <f>Liste!C194</f>
        <v>0</v>
      </c>
      <c r="D140" s="124" t="str">
        <f>Liste!D194</f>
        <v/>
      </c>
      <c r="E140" s="124" t="str">
        <f>Liste!E194</f>
        <v/>
      </c>
      <c r="F140" s="91"/>
      <c r="G140" s="91"/>
      <c r="H140" s="91"/>
    </row>
    <row r="141" spans="2:8" ht="35.15" customHeight="1" x14ac:dyDescent="0.25">
      <c r="B141" s="91">
        <v>131</v>
      </c>
      <c r="C141" s="124">
        <f>Liste!C195</f>
        <v>0</v>
      </c>
      <c r="D141" s="124" t="str">
        <f>Liste!D195</f>
        <v/>
      </c>
      <c r="E141" s="124" t="str">
        <f>Liste!E195</f>
        <v/>
      </c>
      <c r="F141" s="91"/>
      <c r="G141" s="91"/>
      <c r="H141" s="91"/>
    </row>
    <row r="142" spans="2:8" ht="35.15" customHeight="1" x14ac:dyDescent="0.25">
      <c r="B142" s="91">
        <v>132</v>
      </c>
      <c r="C142" s="124">
        <f>Liste!C196</f>
        <v>0</v>
      </c>
      <c r="D142" s="124" t="str">
        <f>Liste!D196</f>
        <v/>
      </c>
      <c r="E142" s="124" t="str">
        <f>Liste!E196</f>
        <v/>
      </c>
      <c r="F142" s="91"/>
      <c r="G142" s="91"/>
      <c r="H142" s="91"/>
    </row>
    <row r="143" spans="2:8" ht="35.15" customHeight="1" x14ac:dyDescent="0.25">
      <c r="B143" s="91">
        <v>133</v>
      </c>
      <c r="C143" s="124">
        <f>Liste!C197</f>
        <v>0</v>
      </c>
      <c r="D143" s="124" t="str">
        <f>Liste!D197</f>
        <v/>
      </c>
      <c r="E143" s="124" t="str">
        <f>Liste!E197</f>
        <v/>
      </c>
      <c r="F143" s="91"/>
      <c r="G143" s="91"/>
      <c r="H143" s="91"/>
    </row>
    <row r="144" spans="2:8" ht="35.15" customHeight="1" x14ac:dyDescent="0.25">
      <c r="B144" s="91">
        <v>134</v>
      </c>
      <c r="C144" s="124">
        <f>Liste!C198</f>
        <v>0</v>
      </c>
      <c r="D144" s="124" t="str">
        <f>Liste!D198</f>
        <v/>
      </c>
      <c r="E144" s="124" t="str">
        <f>Liste!E198</f>
        <v/>
      </c>
      <c r="F144" s="91"/>
      <c r="G144" s="91"/>
      <c r="H144" s="91"/>
    </row>
    <row r="145" spans="2:8" ht="35.15" customHeight="1" x14ac:dyDescent="0.25">
      <c r="B145" s="91">
        <v>135</v>
      </c>
      <c r="C145" s="124">
        <f>Liste!C199</f>
        <v>0</v>
      </c>
      <c r="D145" s="124" t="str">
        <f>Liste!D199</f>
        <v/>
      </c>
      <c r="E145" s="124" t="str">
        <f>Liste!E199</f>
        <v/>
      </c>
      <c r="F145" s="91"/>
      <c r="G145" s="91"/>
      <c r="H145" s="91"/>
    </row>
    <row r="146" spans="2:8" ht="35.15" customHeight="1" x14ac:dyDescent="0.25">
      <c r="B146" s="91">
        <v>136</v>
      </c>
      <c r="C146" s="124">
        <f>Liste!C200</f>
        <v>0</v>
      </c>
      <c r="D146" s="124" t="str">
        <f>Liste!D200</f>
        <v/>
      </c>
      <c r="E146" s="124" t="str">
        <f>Liste!E200</f>
        <v/>
      </c>
      <c r="F146" s="91"/>
      <c r="G146" s="91"/>
      <c r="H146" s="91"/>
    </row>
    <row r="147" spans="2:8" ht="35.15" customHeight="1" x14ac:dyDescent="0.25">
      <c r="B147" s="91">
        <v>137</v>
      </c>
      <c r="C147" s="124">
        <f>Liste!C201</f>
        <v>0</v>
      </c>
      <c r="D147" s="124" t="str">
        <f>Liste!D201</f>
        <v/>
      </c>
      <c r="E147" s="124" t="str">
        <f>Liste!E201</f>
        <v/>
      </c>
      <c r="F147" s="91"/>
      <c r="G147" s="91"/>
      <c r="H147" s="91"/>
    </row>
    <row r="148" spans="2:8" ht="35.15" customHeight="1" x14ac:dyDescent="0.25">
      <c r="B148" s="91">
        <v>138</v>
      </c>
      <c r="C148" s="124">
        <f>Liste!C202</f>
        <v>0</v>
      </c>
      <c r="D148" s="124" t="str">
        <f>Liste!D202</f>
        <v/>
      </c>
      <c r="E148" s="124" t="str">
        <f>Liste!E202</f>
        <v/>
      </c>
      <c r="F148" s="91"/>
      <c r="G148" s="91"/>
      <c r="H148" s="91"/>
    </row>
    <row r="149" spans="2:8" ht="35.15" customHeight="1" x14ac:dyDescent="0.25">
      <c r="B149" s="91">
        <v>139</v>
      </c>
      <c r="C149" s="124">
        <f>Liste!C203</f>
        <v>0</v>
      </c>
      <c r="D149" s="124" t="str">
        <f>Liste!D203</f>
        <v/>
      </c>
      <c r="E149" s="124" t="str">
        <f>Liste!E203</f>
        <v/>
      </c>
      <c r="F149" s="91"/>
      <c r="G149" s="91"/>
      <c r="H149" s="91"/>
    </row>
    <row r="150" spans="2:8" ht="35.15" customHeight="1" x14ac:dyDescent="0.25">
      <c r="B150" s="91">
        <v>140</v>
      </c>
      <c r="C150" s="124">
        <f>Liste!C204</f>
        <v>0</v>
      </c>
      <c r="D150" s="124" t="str">
        <f>Liste!D204</f>
        <v/>
      </c>
      <c r="E150" s="124" t="str">
        <f>Liste!E204</f>
        <v/>
      </c>
      <c r="F150" s="91"/>
      <c r="G150" s="91"/>
      <c r="H150" s="91"/>
    </row>
    <row r="151" spans="2:8" ht="35.15" customHeight="1" x14ac:dyDescent="0.25">
      <c r="B151" s="91">
        <v>141</v>
      </c>
      <c r="C151" s="124">
        <f>Liste!C205</f>
        <v>0</v>
      </c>
      <c r="D151" s="124" t="str">
        <f>Liste!D205</f>
        <v/>
      </c>
      <c r="E151" s="124" t="str">
        <f>Liste!E205</f>
        <v/>
      </c>
      <c r="F151" s="91"/>
      <c r="G151" s="91"/>
      <c r="H151" s="91"/>
    </row>
    <row r="152" spans="2:8" ht="35.15" customHeight="1" x14ac:dyDescent="0.25">
      <c r="B152" s="91">
        <v>142</v>
      </c>
      <c r="C152" s="124">
        <f>Liste!C206</f>
        <v>0</v>
      </c>
      <c r="D152" s="124" t="str">
        <f>Liste!D206</f>
        <v/>
      </c>
      <c r="E152" s="124" t="str">
        <f>Liste!E206</f>
        <v/>
      </c>
      <c r="F152" s="91"/>
      <c r="G152" s="91"/>
      <c r="H152" s="91"/>
    </row>
    <row r="153" spans="2:8" ht="35.15" customHeight="1" x14ac:dyDescent="0.25">
      <c r="B153" s="91">
        <v>143</v>
      </c>
      <c r="C153" s="124">
        <f>Liste!C207</f>
        <v>0</v>
      </c>
      <c r="D153" s="124" t="str">
        <f>Liste!D207</f>
        <v/>
      </c>
      <c r="E153" s="124" t="str">
        <f>Liste!E207</f>
        <v/>
      </c>
      <c r="F153" s="91"/>
      <c r="G153" s="91"/>
      <c r="H153" s="91"/>
    </row>
    <row r="154" spans="2:8" ht="35.15" customHeight="1" x14ac:dyDescent="0.25">
      <c r="B154" s="91">
        <v>144</v>
      </c>
      <c r="C154" s="124">
        <f>Liste!C208</f>
        <v>0</v>
      </c>
      <c r="D154" s="124" t="str">
        <f>Liste!D208</f>
        <v/>
      </c>
      <c r="E154" s="124" t="str">
        <f>Liste!E208</f>
        <v/>
      </c>
      <c r="F154" s="91"/>
      <c r="G154" s="91"/>
      <c r="H154" s="91"/>
    </row>
    <row r="155" spans="2:8" ht="35.15" customHeight="1" x14ac:dyDescent="0.25">
      <c r="B155" s="91">
        <v>145</v>
      </c>
      <c r="C155" s="124">
        <f>Liste!C209</f>
        <v>0</v>
      </c>
      <c r="D155" s="124" t="str">
        <f>Liste!D209</f>
        <v/>
      </c>
      <c r="E155" s="124" t="str">
        <f>Liste!E209</f>
        <v/>
      </c>
      <c r="F155" s="91"/>
      <c r="G155" s="91"/>
      <c r="H155" s="91"/>
    </row>
    <row r="156" spans="2:8" ht="35.15" customHeight="1" x14ac:dyDescent="0.25">
      <c r="B156" s="91">
        <v>146</v>
      </c>
      <c r="C156" s="124">
        <f>Liste!C210</f>
        <v>0</v>
      </c>
      <c r="D156" s="124" t="str">
        <f>Liste!D210</f>
        <v/>
      </c>
      <c r="E156" s="124" t="str">
        <f>Liste!E210</f>
        <v/>
      </c>
      <c r="F156" s="91"/>
      <c r="G156" s="91"/>
      <c r="H156" s="91"/>
    </row>
    <row r="157" spans="2:8" ht="35.15" customHeight="1" x14ac:dyDescent="0.25">
      <c r="B157" s="91">
        <v>147</v>
      </c>
      <c r="C157" s="124">
        <f>Liste!C211</f>
        <v>0</v>
      </c>
      <c r="D157" s="124" t="str">
        <f>Liste!D211</f>
        <v/>
      </c>
      <c r="E157" s="124" t="str">
        <f>Liste!E211</f>
        <v/>
      </c>
      <c r="F157" s="91"/>
      <c r="G157" s="91"/>
      <c r="H157" s="91"/>
    </row>
    <row r="158" spans="2:8" ht="35.15" customHeight="1" x14ac:dyDescent="0.25">
      <c r="B158" s="91">
        <v>148</v>
      </c>
      <c r="C158" s="124">
        <f>Liste!C212</f>
        <v>0</v>
      </c>
      <c r="D158" s="124" t="str">
        <f>Liste!D212</f>
        <v/>
      </c>
      <c r="E158" s="124" t="str">
        <f>Liste!E212</f>
        <v/>
      </c>
      <c r="F158" s="91"/>
      <c r="G158" s="91"/>
      <c r="H158" s="91"/>
    </row>
    <row r="159" spans="2:8" ht="35.15" customHeight="1" x14ac:dyDescent="0.25">
      <c r="B159" s="91">
        <v>149</v>
      </c>
      <c r="C159" s="124">
        <f>Liste!C213</f>
        <v>0</v>
      </c>
      <c r="D159" s="124" t="str">
        <f>Liste!D213</f>
        <v/>
      </c>
      <c r="E159" s="124" t="str">
        <f>Liste!E213</f>
        <v/>
      </c>
      <c r="F159" s="91"/>
      <c r="G159" s="91"/>
      <c r="H159" s="91"/>
    </row>
    <row r="160" spans="2:8" ht="35.15" customHeight="1" x14ac:dyDescent="0.25">
      <c r="B160" s="91">
        <v>150</v>
      </c>
      <c r="C160" s="124">
        <f>Liste!C214</f>
        <v>0</v>
      </c>
      <c r="D160" s="124" t="str">
        <f>Liste!D214</f>
        <v/>
      </c>
      <c r="E160" s="124" t="str">
        <f>Liste!E214</f>
        <v/>
      </c>
      <c r="F160" s="91"/>
      <c r="G160" s="91"/>
      <c r="H160" s="91"/>
    </row>
    <row r="161" spans="2:8" ht="35.15" customHeight="1" x14ac:dyDescent="0.25">
      <c r="B161" s="91">
        <v>151</v>
      </c>
      <c r="C161" s="124">
        <f>Liste!C215</f>
        <v>0</v>
      </c>
      <c r="D161" s="124" t="str">
        <f>Liste!D215</f>
        <v/>
      </c>
      <c r="E161" s="124" t="str">
        <f>Liste!E215</f>
        <v/>
      </c>
      <c r="F161" s="91"/>
      <c r="G161" s="91"/>
      <c r="H161" s="91"/>
    </row>
    <row r="162" spans="2:8" ht="35.15" customHeight="1" x14ac:dyDescent="0.25">
      <c r="B162" s="91">
        <v>152</v>
      </c>
      <c r="C162" s="124">
        <f>Liste!C216</f>
        <v>0</v>
      </c>
      <c r="D162" s="124" t="str">
        <f>Liste!D216</f>
        <v/>
      </c>
      <c r="E162" s="124" t="str">
        <f>Liste!E216</f>
        <v/>
      </c>
      <c r="F162" s="91"/>
      <c r="G162" s="91"/>
      <c r="H162" s="91"/>
    </row>
    <row r="163" spans="2:8" ht="35.15" customHeight="1" x14ac:dyDescent="0.25">
      <c r="B163" s="91">
        <v>153</v>
      </c>
      <c r="C163" s="124">
        <f>Liste!C217</f>
        <v>0</v>
      </c>
      <c r="D163" s="124" t="str">
        <f>Liste!D217</f>
        <v/>
      </c>
      <c r="E163" s="124" t="str">
        <f>Liste!E217</f>
        <v/>
      </c>
      <c r="F163" s="91"/>
      <c r="G163" s="91"/>
      <c r="H163" s="91"/>
    </row>
    <row r="164" spans="2:8" ht="35.15" customHeight="1" x14ac:dyDescent="0.25">
      <c r="B164" s="91">
        <v>154</v>
      </c>
      <c r="C164" s="124">
        <f>Liste!C218</f>
        <v>0</v>
      </c>
      <c r="D164" s="124" t="str">
        <f>Liste!D218</f>
        <v/>
      </c>
      <c r="E164" s="124" t="str">
        <f>Liste!E218</f>
        <v/>
      </c>
      <c r="F164" s="91"/>
      <c r="G164" s="91"/>
      <c r="H164" s="91"/>
    </row>
    <row r="165" spans="2:8" ht="35.15" customHeight="1" x14ac:dyDescent="0.25">
      <c r="B165" s="91">
        <v>155</v>
      </c>
      <c r="C165" s="124">
        <f>Liste!C219</f>
        <v>0</v>
      </c>
      <c r="D165" s="124" t="str">
        <f>Liste!D219</f>
        <v/>
      </c>
      <c r="E165" s="124" t="str">
        <f>Liste!E219</f>
        <v/>
      </c>
      <c r="F165" s="91"/>
      <c r="G165" s="91"/>
      <c r="H165" s="91"/>
    </row>
    <row r="166" spans="2:8" ht="35.15" customHeight="1" x14ac:dyDescent="0.25">
      <c r="B166" s="91">
        <v>156</v>
      </c>
      <c r="C166" s="124">
        <f>Liste!C220</f>
        <v>0</v>
      </c>
      <c r="D166" s="124" t="str">
        <f>Liste!D220</f>
        <v/>
      </c>
      <c r="E166" s="124" t="str">
        <f>Liste!E220</f>
        <v/>
      </c>
      <c r="F166" s="91"/>
      <c r="G166" s="91"/>
      <c r="H166" s="91"/>
    </row>
    <row r="167" spans="2:8" ht="35.15" customHeight="1" x14ac:dyDescent="0.25">
      <c r="B167" s="91">
        <v>157</v>
      </c>
      <c r="C167" s="124">
        <f>Liste!C221</f>
        <v>0</v>
      </c>
      <c r="D167" s="124" t="str">
        <f>Liste!D221</f>
        <v/>
      </c>
      <c r="E167" s="124" t="str">
        <f>Liste!E221</f>
        <v/>
      </c>
      <c r="F167" s="91"/>
      <c r="G167" s="91"/>
      <c r="H167" s="91"/>
    </row>
    <row r="168" spans="2:8" ht="35.15" customHeight="1" x14ac:dyDescent="0.25">
      <c r="B168" s="91">
        <v>158</v>
      </c>
      <c r="C168" s="124">
        <f>Liste!C222</f>
        <v>0</v>
      </c>
      <c r="D168" s="124" t="str">
        <f>Liste!D222</f>
        <v/>
      </c>
      <c r="E168" s="124" t="str">
        <f>Liste!E222</f>
        <v/>
      </c>
      <c r="F168" s="91"/>
      <c r="G168" s="91"/>
      <c r="H168" s="91"/>
    </row>
    <row r="169" spans="2:8" ht="35.15" customHeight="1" x14ac:dyDescent="0.25">
      <c r="B169" s="91">
        <v>159</v>
      </c>
      <c r="C169" s="124">
        <f>Liste!C223</f>
        <v>0</v>
      </c>
      <c r="D169" s="124" t="str">
        <f>Liste!D223</f>
        <v/>
      </c>
      <c r="E169" s="124" t="str">
        <f>Liste!E223</f>
        <v/>
      </c>
      <c r="F169" s="91"/>
      <c r="G169" s="91"/>
      <c r="H169" s="91"/>
    </row>
    <row r="170" spans="2:8" ht="35.15" customHeight="1" x14ac:dyDescent="0.25">
      <c r="B170" s="91">
        <v>160</v>
      </c>
      <c r="C170" s="124">
        <f>Liste!C224</f>
        <v>0</v>
      </c>
      <c r="D170" s="124" t="str">
        <f>Liste!D224</f>
        <v/>
      </c>
      <c r="E170" s="124" t="str">
        <f>Liste!E224</f>
        <v/>
      </c>
      <c r="F170" s="91"/>
      <c r="G170" s="91"/>
      <c r="H170" s="91"/>
    </row>
    <row r="171" spans="2:8" ht="35.15" customHeight="1" x14ac:dyDescent="0.25">
      <c r="B171" s="91">
        <v>161</v>
      </c>
      <c r="C171" s="124">
        <f>Liste!C225</f>
        <v>0</v>
      </c>
      <c r="D171" s="124" t="str">
        <f>Liste!D225</f>
        <v/>
      </c>
      <c r="E171" s="124" t="str">
        <f>Liste!E225</f>
        <v/>
      </c>
      <c r="F171" s="91"/>
      <c r="G171" s="91"/>
      <c r="H171" s="91"/>
    </row>
    <row r="172" spans="2:8" ht="35.15" customHeight="1" x14ac:dyDescent="0.25">
      <c r="B172" s="91">
        <v>162</v>
      </c>
      <c r="C172" s="124">
        <f>Liste!C226</f>
        <v>0</v>
      </c>
      <c r="D172" s="124" t="str">
        <f>Liste!D226</f>
        <v/>
      </c>
      <c r="E172" s="124" t="str">
        <f>Liste!E226</f>
        <v/>
      </c>
      <c r="F172" s="91"/>
      <c r="G172" s="91"/>
      <c r="H172" s="91"/>
    </row>
    <row r="173" spans="2:8" ht="35.15" customHeight="1" x14ac:dyDescent="0.25">
      <c r="B173" s="91">
        <v>163</v>
      </c>
      <c r="C173" s="124">
        <f>Liste!C227</f>
        <v>0</v>
      </c>
      <c r="D173" s="124" t="str">
        <f>Liste!D227</f>
        <v/>
      </c>
      <c r="E173" s="124" t="str">
        <f>Liste!E227</f>
        <v/>
      </c>
      <c r="F173" s="91"/>
      <c r="G173" s="91"/>
      <c r="H173" s="91"/>
    </row>
    <row r="174" spans="2:8" ht="35.15" customHeight="1" x14ac:dyDescent="0.25">
      <c r="B174" s="91">
        <v>164</v>
      </c>
      <c r="C174" s="124">
        <f>Liste!C228</f>
        <v>0</v>
      </c>
      <c r="D174" s="124" t="str">
        <f>Liste!D228</f>
        <v/>
      </c>
      <c r="E174" s="124" t="str">
        <f>Liste!E228</f>
        <v/>
      </c>
      <c r="F174" s="91"/>
      <c r="G174" s="91"/>
      <c r="H174" s="91"/>
    </row>
    <row r="175" spans="2:8" ht="35.15" customHeight="1" x14ac:dyDescent="0.25">
      <c r="B175" s="91">
        <v>165</v>
      </c>
      <c r="C175" s="124">
        <f>Liste!C229</f>
        <v>0</v>
      </c>
      <c r="D175" s="124" t="str">
        <f>Liste!D229</f>
        <v/>
      </c>
      <c r="E175" s="124" t="str">
        <f>Liste!E229</f>
        <v/>
      </c>
      <c r="F175" s="91"/>
      <c r="G175" s="91"/>
      <c r="H175" s="91"/>
    </row>
    <row r="176" spans="2:8" ht="35.15" customHeight="1" x14ac:dyDescent="0.25">
      <c r="B176" s="91">
        <v>166</v>
      </c>
      <c r="C176" s="124">
        <f>Liste!C230</f>
        <v>0</v>
      </c>
      <c r="D176" s="124" t="str">
        <f>Liste!D230</f>
        <v/>
      </c>
      <c r="E176" s="124" t="str">
        <f>Liste!E230</f>
        <v/>
      </c>
      <c r="F176" s="91"/>
      <c r="G176" s="91"/>
      <c r="H176" s="91"/>
    </row>
    <row r="177" spans="2:8" ht="35.15" customHeight="1" x14ac:dyDescent="0.25">
      <c r="B177" s="91">
        <v>167</v>
      </c>
      <c r="C177" s="124">
        <f>Liste!C231</f>
        <v>0</v>
      </c>
      <c r="D177" s="124" t="str">
        <f>Liste!D231</f>
        <v/>
      </c>
      <c r="E177" s="124" t="str">
        <f>Liste!E231</f>
        <v/>
      </c>
      <c r="F177" s="91"/>
      <c r="G177" s="91"/>
      <c r="H177" s="91"/>
    </row>
    <row r="178" spans="2:8" ht="35.15" customHeight="1" x14ac:dyDescent="0.25">
      <c r="B178" s="91">
        <v>168</v>
      </c>
      <c r="C178" s="124">
        <f>Liste!C232</f>
        <v>0</v>
      </c>
      <c r="D178" s="124" t="str">
        <f>Liste!D232</f>
        <v/>
      </c>
      <c r="E178" s="124" t="str">
        <f>Liste!E232</f>
        <v/>
      </c>
      <c r="F178" s="91"/>
      <c r="G178" s="91"/>
      <c r="H178" s="91"/>
    </row>
    <row r="179" spans="2:8" ht="35.15" customHeight="1" x14ac:dyDescent="0.25">
      <c r="B179" s="91">
        <v>169</v>
      </c>
      <c r="C179" s="124">
        <f>Liste!C233</f>
        <v>0</v>
      </c>
      <c r="D179" s="124" t="str">
        <f>Liste!D233</f>
        <v/>
      </c>
      <c r="E179" s="124" t="str">
        <f>Liste!E233</f>
        <v/>
      </c>
      <c r="F179" s="91"/>
      <c r="G179" s="91"/>
      <c r="H179" s="91"/>
    </row>
    <row r="180" spans="2:8" ht="35.15" customHeight="1" x14ac:dyDescent="0.25">
      <c r="B180" s="91">
        <v>170</v>
      </c>
      <c r="C180" s="124">
        <f>Liste!C234</f>
        <v>0</v>
      </c>
      <c r="D180" s="124" t="str">
        <f>Liste!D234</f>
        <v/>
      </c>
      <c r="E180" s="124" t="str">
        <f>Liste!E234</f>
        <v/>
      </c>
      <c r="F180" s="91"/>
      <c r="G180" s="91"/>
      <c r="H180" s="91"/>
    </row>
    <row r="181" spans="2:8" ht="35.15" customHeight="1" x14ac:dyDescent="0.25">
      <c r="B181" s="91">
        <v>171</v>
      </c>
      <c r="C181" s="124">
        <f>Liste!C235</f>
        <v>0</v>
      </c>
      <c r="D181" s="124" t="str">
        <f>Liste!D235</f>
        <v/>
      </c>
      <c r="E181" s="124" t="str">
        <f>Liste!E235</f>
        <v/>
      </c>
      <c r="F181" s="91"/>
      <c r="G181" s="91"/>
      <c r="H181" s="91"/>
    </row>
    <row r="182" spans="2:8" ht="35.15" customHeight="1" x14ac:dyDescent="0.25">
      <c r="B182" s="91">
        <v>172</v>
      </c>
      <c r="C182" s="124">
        <f>Liste!C236</f>
        <v>0</v>
      </c>
      <c r="D182" s="124" t="str">
        <f>Liste!D236</f>
        <v/>
      </c>
      <c r="E182" s="124" t="str">
        <f>Liste!E236</f>
        <v/>
      </c>
      <c r="F182" s="91"/>
      <c r="G182" s="91"/>
      <c r="H182" s="91"/>
    </row>
    <row r="183" spans="2:8" ht="35.15" customHeight="1" x14ac:dyDescent="0.25">
      <c r="B183" s="91">
        <v>173</v>
      </c>
      <c r="C183" s="124">
        <f>Liste!C237</f>
        <v>0</v>
      </c>
      <c r="D183" s="124" t="str">
        <f>Liste!D237</f>
        <v/>
      </c>
      <c r="E183" s="124" t="str">
        <f>Liste!E237</f>
        <v/>
      </c>
      <c r="F183" s="91"/>
      <c r="G183" s="91"/>
      <c r="H183" s="91"/>
    </row>
    <row r="184" spans="2:8" ht="35.15" customHeight="1" x14ac:dyDescent="0.25">
      <c r="B184" s="91">
        <v>174</v>
      </c>
      <c r="C184" s="124">
        <f>Liste!C238</f>
        <v>0</v>
      </c>
      <c r="D184" s="124" t="str">
        <f>Liste!D238</f>
        <v/>
      </c>
      <c r="E184" s="124" t="str">
        <f>Liste!E238</f>
        <v/>
      </c>
      <c r="F184" s="91"/>
      <c r="G184" s="91"/>
      <c r="H184" s="91"/>
    </row>
    <row r="185" spans="2:8" ht="35.15" customHeight="1" x14ac:dyDescent="0.25">
      <c r="B185" s="91">
        <v>175</v>
      </c>
      <c r="C185" s="124">
        <f>Liste!C239</f>
        <v>0</v>
      </c>
      <c r="D185" s="124" t="str">
        <f>Liste!D239</f>
        <v/>
      </c>
      <c r="E185" s="124" t="str">
        <f>Liste!E239</f>
        <v/>
      </c>
      <c r="F185" s="91"/>
      <c r="G185" s="91"/>
      <c r="H185" s="91"/>
    </row>
    <row r="186" spans="2:8" ht="35.15" customHeight="1" x14ac:dyDescent="0.25">
      <c r="B186" s="91">
        <v>176</v>
      </c>
      <c r="C186" s="124">
        <f>Liste!C240</f>
        <v>0</v>
      </c>
      <c r="D186" s="124" t="str">
        <f>Liste!D240</f>
        <v/>
      </c>
      <c r="E186" s="124" t="str">
        <f>Liste!E240</f>
        <v/>
      </c>
      <c r="F186" s="91"/>
      <c r="G186" s="91"/>
      <c r="H186" s="91"/>
    </row>
    <row r="187" spans="2:8" ht="35.15" customHeight="1" x14ac:dyDescent="0.25">
      <c r="B187" s="91">
        <v>177</v>
      </c>
      <c r="C187" s="124">
        <f>Liste!C241</f>
        <v>0</v>
      </c>
      <c r="D187" s="124" t="str">
        <f>Liste!D241</f>
        <v/>
      </c>
      <c r="E187" s="124" t="str">
        <f>Liste!E241</f>
        <v/>
      </c>
      <c r="F187" s="91"/>
      <c r="G187" s="91"/>
      <c r="H187" s="91"/>
    </row>
    <row r="188" spans="2:8" ht="35.15" customHeight="1" x14ac:dyDescent="0.25">
      <c r="B188" s="91">
        <v>178</v>
      </c>
      <c r="C188" s="124">
        <f>Liste!C242</f>
        <v>0</v>
      </c>
      <c r="D188" s="124" t="str">
        <f>Liste!D242</f>
        <v/>
      </c>
      <c r="E188" s="124" t="str">
        <f>Liste!E242</f>
        <v/>
      </c>
      <c r="F188" s="91"/>
      <c r="G188" s="91"/>
      <c r="H188" s="91"/>
    </row>
    <row r="189" spans="2:8" ht="35.15" customHeight="1" x14ac:dyDescent="0.25">
      <c r="B189" s="91">
        <v>179</v>
      </c>
      <c r="C189" s="124">
        <f>Liste!C243</f>
        <v>0</v>
      </c>
      <c r="D189" s="124" t="str">
        <f>Liste!D243</f>
        <v/>
      </c>
      <c r="E189" s="124" t="str">
        <f>Liste!E243</f>
        <v/>
      </c>
      <c r="F189" s="91"/>
      <c r="G189" s="91"/>
      <c r="H189" s="91"/>
    </row>
    <row r="190" spans="2:8" ht="35.15" customHeight="1" x14ac:dyDescent="0.25">
      <c r="B190" s="91">
        <v>180</v>
      </c>
      <c r="C190" s="124">
        <f>Liste!C244</f>
        <v>0</v>
      </c>
      <c r="D190" s="124" t="str">
        <f>Liste!D244</f>
        <v/>
      </c>
      <c r="E190" s="124" t="str">
        <f>Liste!E244</f>
        <v/>
      </c>
      <c r="F190" s="91"/>
      <c r="G190" s="91"/>
      <c r="H190" s="91"/>
    </row>
    <row r="191" spans="2:8" ht="35.15" customHeight="1" x14ac:dyDescent="0.25">
      <c r="B191" s="91">
        <v>181</v>
      </c>
      <c r="C191" s="124">
        <f>Liste!C245</f>
        <v>0</v>
      </c>
      <c r="D191" s="124" t="str">
        <f>Liste!D245</f>
        <v/>
      </c>
      <c r="E191" s="124" t="str">
        <f>Liste!E245</f>
        <v/>
      </c>
      <c r="F191" s="91"/>
      <c r="G191" s="91"/>
      <c r="H191" s="91"/>
    </row>
    <row r="192" spans="2:8" ht="35.15" customHeight="1" x14ac:dyDescent="0.25">
      <c r="B192" s="91">
        <v>182</v>
      </c>
      <c r="C192" s="124">
        <f>Liste!C246</f>
        <v>0</v>
      </c>
      <c r="D192" s="124" t="str">
        <f>Liste!D246</f>
        <v/>
      </c>
      <c r="E192" s="124" t="str">
        <f>Liste!E246</f>
        <v/>
      </c>
      <c r="F192" s="91"/>
      <c r="G192" s="91"/>
      <c r="H192" s="91"/>
    </row>
    <row r="193" spans="2:8" ht="35.15" customHeight="1" x14ac:dyDescent="0.25">
      <c r="B193" s="91">
        <v>183</v>
      </c>
      <c r="C193" s="124">
        <f>Liste!C247</f>
        <v>0</v>
      </c>
      <c r="D193" s="124" t="str">
        <f>Liste!D247</f>
        <v/>
      </c>
      <c r="E193" s="124" t="str">
        <f>Liste!E247</f>
        <v/>
      </c>
      <c r="F193" s="91"/>
      <c r="G193" s="91"/>
      <c r="H193" s="91"/>
    </row>
    <row r="194" spans="2:8" ht="35.15" customHeight="1" x14ac:dyDescent="0.25">
      <c r="B194" s="91">
        <v>184</v>
      </c>
      <c r="C194" s="124">
        <f>Liste!C248</f>
        <v>0</v>
      </c>
      <c r="D194" s="124" t="str">
        <f>Liste!D248</f>
        <v/>
      </c>
      <c r="E194" s="124" t="str">
        <f>Liste!E248</f>
        <v/>
      </c>
      <c r="F194" s="91"/>
      <c r="G194" s="91"/>
      <c r="H194" s="91"/>
    </row>
    <row r="195" spans="2:8" ht="35.15" customHeight="1" x14ac:dyDescent="0.25">
      <c r="B195" s="91">
        <v>185</v>
      </c>
      <c r="C195" s="124">
        <f>Liste!C249</f>
        <v>0</v>
      </c>
      <c r="D195" s="124" t="str">
        <f>Liste!D249</f>
        <v/>
      </c>
      <c r="E195" s="124" t="str">
        <f>Liste!E249</f>
        <v/>
      </c>
      <c r="F195" s="91"/>
      <c r="G195" s="91"/>
      <c r="H195" s="91"/>
    </row>
    <row r="196" spans="2:8" ht="35.15" customHeight="1" x14ac:dyDescent="0.25">
      <c r="B196" s="91">
        <v>186</v>
      </c>
      <c r="C196" s="124">
        <f>Liste!C250</f>
        <v>0</v>
      </c>
      <c r="D196" s="124" t="str">
        <f>Liste!D250</f>
        <v/>
      </c>
      <c r="E196" s="124" t="str">
        <f>Liste!E250</f>
        <v/>
      </c>
      <c r="F196" s="91"/>
      <c r="G196" s="91"/>
      <c r="H196" s="91"/>
    </row>
    <row r="197" spans="2:8" ht="35.15" customHeight="1" x14ac:dyDescent="0.25">
      <c r="B197" s="91">
        <v>187</v>
      </c>
      <c r="C197" s="124">
        <f>Liste!C251</f>
        <v>0</v>
      </c>
      <c r="D197" s="124" t="str">
        <f>Liste!D251</f>
        <v/>
      </c>
      <c r="E197" s="124" t="str">
        <f>Liste!E251</f>
        <v/>
      </c>
      <c r="F197" s="91"/>
      <c r="G197" s="91"/>
      <c r="H197" s="91"/>
    </row>
    <row r="198" spans="2:8" ht="35.15" customHeight="1" x14ac:dyDescent="0.25">
      <c r="B198" s="91">
        <v>188</v>
      </c>
      <c r="C198" s="124">
        <f>Liste!C252</f>
        <v>0</v>
      </c>
      <c r="D198" s="124" t="str">
        <f>Liste!D252</f>
        <v/>
      </c>
      <c r="E198" s="124" t="str">
        <f>Liste!E252</f>
        <v/>
      </c>
      <c r="F198" s="91"/>
      <c r="G198" s="91"/>
      <c r="H198" s="91"/>
    </row>
    <row r="199" spans="2:8" ht="35.15" customHeight="1" x14ac:dyDescent="0.25">
      <c r="B199" s="91">
        <v>189</v>
      </c>
      <c r="C199" s="124">
        <f>Liste!C253</f>
        <v>0</v>
      </c>
      <c r="D199" s="124" t="str">
        <f>Liste!D253</f>
        <v/>
      </c>
      <c r="E199" s="124" t="str">
        <f>Liste!E253</f>
        <v/>
      </c>
      <c r="F199" s="91"/>
      <c r="G199" s="91"/>
      <c r="H199" s="91"/>
    </row>
    <row r="200" spans="2:8" ht="35.15" customHeight="1" x14ac:dyDescent="0.25">
      <c r="B200" s="91">
        <v>190</v>
      </c>
      <c r="C200" s="124">
        <f>Liste!C254</f>
        <v>0</v>
      </c>
      <c r="D200" s="124" t="str">
        <f>Liste!D254</f>
        <v/>
      </c>
      <c r="E200" s="124" t="str">
        <f>Liste!E254</f>
        <v/>
      </c>
      <c r="F200" s="91"/>
      <c r="G200" s="91"/>
      <c r="H200" s="91"/>
    </row>
    <row r="201" spans="2:8" ht="35.15" customHeight="1" x14ac:dyDescent="0.25">
      <c r="B201" s="91">
        <v>191</v>
      </c>
      <c r="C201" s="124">
        <f>Liste!C255</f>
        <v>0</v>
      </c>
      <c r="D201" s="124" t="str">
        <f>Liste!D255</f>
        <v/>
      </c>
      <c r="E201" s="124" t="str">
        <f>Liste!E255</f>
        <v/>
      </c>
      <c r="F201" s="91"/>
      <c r="G201" s="91"/>
      <c r="H201" s="91"/>
    </row>
    <row r="202" spans="2:8" ht="35.15" customHeight="1" x14ac:dyDescent="0.25">
      <c r="B202" s="91">
        <v>192</v>
      </c>
      <c r="C202" s="124">
        <f>Liste!C256</f>
        <v>0</v>
      </c>
      <c r="D202" s="124" t="str">
        <f>Liste!D256</f>
        <v/>
      </c>
      <c r="E202" s="124" t="str">
        <f>Liste!E256</f>
        <v/>
      </c>
      <c r="F202" s="91"/>
      <c r="G202" s="91"/>
      <c r="H202" s="91"/>
    </row>
    <row r="203" spans="2:8" ht="35.15" customHeight="1" x14ac:dyDescent="0.25">
      <c r="B203" s="91">
        <v>193</v>
      </c>
      <c r="C203" s="124">
        <f>Liste!C257</f>
        <v>0</v>
      </c>
      <c r="D203" s="124" t="str">
        <f>Liste!D257</f>
        <v/>
      </c>
      <c r="E203" s="124" t="str">
        <f>Liste!E257</f>
        <v/>
      </c>
      <c r="F203" s="91"/>
      <c r="G203" s="91"/>
      <c r="H203" s="91"/>
    </row>
    <row r="204" spans="2:8" ht="35.15" customHeight="1" x14ac:dyDescent="0.25">
      <c r="B204" s="91">
        <v>194</v>
      </c>
      <c r="C204" s="124">
        <f>Liste!C258</f>
        <v>0</v>
      </c>
      <c r="D204" s="124" t="str">
        <f>Liste!D258</f>
        <v/>
      </c>
      <c r="E204" s="124" t="str">
        <f>Liste!E258</f>
        <v/>
      </c>
      <c r="F204" s="91"/>
      <c r="G204" s="91"/>
      <c r="H204" s="91"/>
    </row>
    <row r="205" spans="2:8" ht="35.15" customHeight="1" x14ac:dyDescent="0.25">
      <c r="B205" s="91">
        <v>195</v>
      </c>
      <c r="C205" s="124">
        <f>Liste!C259</f>
        <v>0</v>
      </c>
      <c r="D205" s="124" t="str">
        <f>Liste!D259</f>
        <v/>
      </c>
      <c r="E205" s="124" t="str">
        <f>Liste!E259</f>
        <v/>
      </c>
      <c r="F205" s="91"/>
      <c r="G205" s="91"/>
      <c r="H205" s="91"/>
    </row>
    <row r="206" spans="2:8" ht="35.15" customHeight="1" x14ac:dyDescent="0.25">
      <c r="B206" s="91">
        <v>196</v>
      </c>
      <c r="C206" s="124">
        <f>Liste!C260</f>
        <v>0</v>
      </c>
      <c r="D206" s="124" t="str">
        <f>Liste!D260</f>
        <v/>
      </c>
      <c r="E206" s="124" t="str">
        <f>Liste!E260</f>
        <v/>
      </c>
      <c r="F206" s="91"/>
      <c r="G206" s="91"/>
      <c r="H206" s="91"/>
    </row>
    <row r="207" spans="2:8" ht="35.15" customHeight="1" x14ac:dyDescent="0.25">
      <c r="B207" s="91">
        <v>197</v>
      </c>
      <c r="C207" s="124">
        <f>Liste!C261</f>
        <v>0</v>
      </c>
      <c r="D207" s="124" t="str">
        <f>Liste!D261</f>
        <v/>
      </c>
      <c r="E207" s="124" t="str">
        <f>Liste!E261</f>
        <v/>
      </c>
      <c r="F207" s="91"/>
      <c r="G207" s="91"/>
      <c r="H207" s="91"/>
    </row>
    <row r="208" spans="2:8" ht="35.15" customHeight="1" x14ac:dyDescent="0.25">
      <c r="B208" s="91">
        <v>198</v>
      </c>
      <c r="C208" s="124">
        <f>Liste!C262</f>
        <v>0</v>
      </c>
      <c r="D208" s="124" t="str">
        <f>Liste!D262</f>
        <v/>
      </c>
      <c r="E208" s="124" t="str">
        <f>Liste!E262</f>
        <v/>
      </c>
      <c r="F208" s="91"/>
      <c r="G208" s="91"/>
      <c r="H208" s="91"/>
    </row>
    <row r="209" spans="2:8" ht="35.15" customHeight="1" x14ac:dyDescent="0.25">
      <c r="B209" s="91">
        <v>199</v>
      </c>
      <c r="C209" s="124">
        <f>Liste!C263</f>
        <v>0</v>
      </c>
      <c r="D209" s="124" t="str">
        <f>Liste!D263</f>
        <v/>
      </c>
      <c r="E209" s="124" t="str">
        <f>Liste!E263</f>
        <v/>
      </c>
      <c r="F209" s="91"/>
      <c r="G209" s="91"/>
      <c r="H209" s="91"/>
    </row>
    <row r="210" spans="2:8" ht="35.15" customHeight="1" x14ac:dyDescent="0.25">
      <c r="B210" s="91">
        <v>200</v>
      </c>
      <c r="C210" s="124">
        <f>Liste!C264</f>
        <v>0</v>
      </c>
      <c r="D210" s="124" t="str">
        <f>Liste!D264</f>
        <v/>
      </c>
      <c r="E210" s="124" t="str">
        <f>Liste!E264</f>
        <v/>
      </c>
      <c r="F210" s="91"/>
      <c r="G210" s="91"/>
      <c r="H210" s="91"/>
    </row>
    <row r="211" spans="2:8" ht="35.15" customHeight="1" x14ac:dyDescent="0.25">
      <c r="B211" s="91">
        <v>201</v>
      </c>
      <c r="C211" s="124">
        <f>Liste!C265</f>
        <v>0</v>
      </c>
      <c r="D211" s="124" t="str">
        <f>Liste!D265</f>
        <v/>
      </c>
      <c r="E211" s="124" t="str">
        <f>Liste!E265</f>
        <v/>
      </c>
      <c r="F211" s="91"/>
      <c r="G211" s="91"/>
      <c r="H211" s="91"/>
    </row>
    <row r="212" spans="2:8" ht="35.15" customHeight="1" x14ac:dyDescent="0.25">
      <c r="B212" s="91">
        <v>202</v>
      </c>
      <c r="C212" s="124">
        <f>Liste!C266</f>
        <v>0</v>
      </c>
      <c r="D212" s="124" t="str">
        <f>Liste!D266</f>
        <v/>
      </c>
      <c r="E212" s="124" t="str">
        <f>Liste!E266</f>
        <v/>
      </c>
      <c r="F212" s="91"/>
      <c r="G212" s="91"/>
      <c r="H212" s="91"/>
    </row>
    <row r="213" spans="2:8" ht="35.15" customHeight="1" x14ac:dyDescent="0.25">
      <c r="B213" s="91">
        <v>203</v>
      </c>
      <c r="C213" s="124">
        <f>Liste!C267</f>
        <v>0</v>
      </c>
      <c r="D213" s="124" t="str">
        <f>Liste!D267</f>
        <v/>
      </c>
      <c r="E213" s="124" t="str">
        <f>Liste!E267</f>
        <v/>
      </c>
      <c r="F213" s="91"/>
      <c r="G213" s="91"/>
      <c r="H213" s="91"/>
    </row>
    <row r="214" spans="2:8" ht="35.15" customHeight="1" x14ac:dyDescent="0.25">
      <c r="B214" s="91">
        <v>204</v>
      </c>
      <c r="C214" s="124">
        <f>Liste!C268</f>
        <v>0</v>
      </c>
      <c r="D214" s="124" t="str">
        <f>Liste!D268</f>
        <v/>
      </c>
      <c r="E214" s="124" t="str">
        <f>Liste!E268</f>
        <v/>
      </c>
      <c r="F214" s="91"/>
      <c r="G214" s="91"/>
      <c r="H214" s="91"/>
    </row>
    <row r="215" spans="2:8" ht="35.15" customHeight="1" x14ac:dyDescent="0.25">
      <c r="B215" s="91">
        <v>205</v>
      </c>
      <c r="C215" s="124">
        <f>Liste!C269</f>
        <v>0</v>
      </c>
      <c r="D215" s="124" t="str">
        <f>Liste!D269</f>
        <v/>
      </c>
      <c r="E215" s="124" t="str">
        <f>Liste!E269</f>
        <v/>
      </c>
      <c r="F215" s="91"/>
      <c r="G215" s="91"/>
      <c r="H215" s="91"/>
    </row>
    <row r="216" spans="2:8" ht="35.15" customHeight="1" x14ac:dyDescent="0.25">
      <c r="B216" s="91">
        <v>206</v>
      </c>
      <c r="C216" s="124">
        <f>Liste!C270</f>
        <v>0</v>
      </c>
      <c r="D216" s="124" t="str">
        <f>Liste!D270</f>
        <v/>
      </c>
      <c r="E216" s="124" t="str">
        <f>Liste!E270</f>
        <v/>
      </c>
      <c r="F216" s="91"/>
      <c r="G216" s="91"/>
      <c r="H216" s="91"/>
    </row>
    <row r="217" spans="2:8" ht="35.15" customHeight="1" x14ac:dyDescent="0.25">
      <c r="B217" s="91">
        <v>207</v>
      </c>
      <c r="C217" s="124">
        <f>Liste!C271</f>
        <v>0</v>
      </c>
      <c r="D217" s="124" t="str">
        <f>Liste!D271</f>
        <v/>
      </c>
      <c r="E217" s="124" t="str">
        <f>Liste!E271</f>
        <v/>
      </c>
      <c r="F217" s="91"/>
      <c r="G217" s="91"/>
      <c r="H217" s="91"/>
    </row>
    <row r="218" spans="2:8" ht="35.15" customHeight="1" x14ac:dyDescent="0.25">
      <c r="B218" s="91">
        <v>208</v>
      </c>
      <c r="C218" s="124">
        <f>Liste!C272</f>
        <v>0</v>
      </c>
      <c r="D218" s="124" t="str">
        <f>Liste!D272</f>
        <v/>
      </c>
      <c r="E218" s="124" t="str">
        <f>Liste!E272</f>
        <v/>
      </c>
      <c r="F218" s="91"/>
      <c r="G218" s="91"/>
      <c r="H218" s="91"/>
    </row>
    <row r="219" spans="2:8" ht="35.15" customHeight="1" x14ac:dyDescent="0.25">
      <c r="B219" s="91">
        <v>209</v>
      </c>
      <c r="C219" s="124">
        <f>Liste!C273</f>
        <v>0</v>
      </c>
      <c r="D219" s="124" t="str">
        <f>Liste!D273</f>
        <v/>
      </c>
      <c r="E219" s="124" t="str">
        <f>Liste!E273</f>
        <v/>
      </c>
      <c r="F219" s="91"/>
      <c r="G219" s="91"/>
      <c r="H219" s="91"/>
    </row>
    <row r="220" spans="2:8" ht="35.15" customHeight="1" x14ac:dyDescent="0.25">
      <c r="B220" s="91">
        <v>210</v>
      </c>
      <c r="C220" s="124">
        <f>Liste!C274</f>
        <v>0</v>
      </c>
      <c r="D220" s="124" t="str">
        <f>Liste!D274</f>
        <v/>
      </c>
      <c r="E220" s="124" t="str">
        <f>Liste!E274</f>
        <v/>
      </c>
      <c r="F220" s="91"/>
      <c r="G220" s="91"/>
      <c r="H220" s="91"/>
    </row>
    <row r="221" spans="2:8" ht="35.15" customHeight="1" x14ac:dyDescent="0.25">
      <c r="B221" s="91">
        <v>211</v>
      </c>
      <c r="C221" s="124">
        <f>Liste!C275</f>
        <v>0</v>
      </c>
      <c r="D221" s="124" t="str">
        <f>Liste!D275</f>
        <v/>
      </c>
      <c r="E221" s="124" t="str">
        <f>Liste!E275</f>
        <v/>
      </c>
      <c r="F221" s="91"/>
      <c r="G221" s="91"/>
      <c r="H221" s="91"/>
    </row>
    <row r="222" spans="2:8" ht="35.15" customHeight="1" x14ac:dyDescent="0.25">
      <c r="B222" s="91">
        <v>212</v>
      </c>
      <c r="C222" s="124">
        <f>Liste!C276</f>
        <v>0</v>
      </c>
      <c r="D222" s="124" t="str">
        <f>Liste!D276</f>
        <v/>
      </c>
      <c r="E222" s="124" t="str">
        <f>Liste!E276</f>
        <v/>
      </c>
      <c r="F222" s="91"/>
      <c r="G222" s="91"/>
      <c r="H222" s="91"/>
    </row>
    <row r="223" spans="2:8" ht="35.15" customHeight="1" x14ac:dyDescent="0.25">
      <c r="B223" s="91">
        <v>213</v>
      </c>
      <c r="C223" s="124">
        <f>Liste!C277</f>
        <v>0</v>
      </c>
      <c r="D223" s="124" t="str">
        <f>Liste!D277</f>
        <v/>
      </c>
      <c r="E223" s="124" t="str">
        <f>Liste!E277</f>
        <v/>
      </c>
      <c r="F223" s="91"/>
      <c r="G223" s="91"/>
      <c r="H223" s="91"/>
    </row>
    <row r="224" spans="2:8" ht="35.15" customHeight="1" x14ac:dyDescent="0.25">
      <c r="B224" s="91">
        <v>214</v>
      </c>
      <c r="C224" s="124">
        <f>Liste!C278</f>
        <v>0</v>
      </c>
      <c r="D224" s="124" t="str">
        <f>Liste!D278</f>
        <v/>
      </c>
      <c r="E224" s="124" t="str">
        <f>Liste!E278</f>
        <v/>
      </c>
      <c r="F224" s="91"/>
      <c r="G224" s="91"/>
      <c r="H224" s="91"/>
    </row>
    <row r="225" spans="2:8" ht="35.15" customHeight="1" x14ac:dyDescent="0.25">
      <c r="B225" s="91">
        <v>215</v>
      </c>
      <c r="C225" s="124">
        <f>Liste!C279</f>
        <v>0</v>
      </c>
      <c r="D225" s="124" t="str">
        <f>Liste!D279</f>
        <v/>
      </c>
      <c r="E225" s="124" t="str">
        <f>Liste!E279</f>
        <v/>
      </c>
      <c r="F225" s="91"/>
      <c r="G225" s="91"/>
      <c r="H225" s="91"/>
    </row>
    <row r="226" spans="2:8" ht="35.15" customHeight="1" x14ac:dyDescent="0.25">
      <c r="B226" s="91">
        <v>216</v>
      </c>
      <c r="C226" s="124">
        <f>Liste!C280</f>
        <v>0</v>
      </c>
      <c r="D226" s="124" t="str">
        <f>Liste!D280</f>
        <v/>
      </c>
      <c r="E226" s="124" t="str">
        <f>Liste!E280</f>
        <v/>
      </c>
      <c r="F226" s="91"/>
      <c r="G226" s="91"/>
      <c r="H226" s="91"/>
    </row>
    <row r="227" spans="2:8" ht="35.15" customHeight="1" x14ac:dyDescent="0.25">
      <c r="B227" s="91">
        <v>217</v>
      </c>
      <c r="C227" s="124">
        <f>Liste!C281</f>
        <v>0</v>
      </c>
      <c r="D227" s="124" t="str">
        <f>Liste!D281</f>
        <v/>
      </c>
      <c r="E227" s="124" t="str">
        <f>Liste!E281</f>
        <v/>
      </c>
      <c r="F227" s="91"/>
      <c r="G227" s="91"/>
      <c r="H227" s="91"/>
    </row>
    <row r="228" spans="2:8" ht="35.15" customHeight="1" x14ac:dyDescent="0.25">
      <c r="B228" s="91">
        <v>218</v>
      </c>
      <c r="C228" s="124">
        <f>Liste!C282</f>
        <v>0</v>
      </c>
      <c r="D228" s="124" t="str">
        <f>Liste!D282</f>
        <v/>
      </c>
      <c r="E228" s="124" t="str">
        <f>Liste!E282</f>
        <v/>
      </c>
      <c r="F228" s="91"/>
      <c r="G228" s="91"/>
      <c r="H228" s="91"/>
    </row>
    <row r="229" spans="2:8" ht="35.15" customHeight="1" x14ac:dyDescent="0.25">
      <c r="B229" s="91">
        <v>219</v>
      </c>
      <c r="C229" s="124">
        <f>Liste!C283</f>
        <v>0</v>
      </c>
      <c r="D229" s="124" t="str">
        <f>Liste!D283</f>
        <v/>
      </c>
      <c r="E229" s="124" t="str">
        <f>Liste!E283</f>
        <v/>
      </c>
      <c r="F229" s="91"/>
      <c r="G229" s="91"/>
      <c r="H229" s="91"/>
    </row>
    <row r="230" spans="2:8" ht="35.15" customHeight="1" x14ac:dyDescent="0.25">
      <c r="B230" s="91">
        <v>220</v>
      </c>
      <c r="C230" s="124">
        <f>Liste!C284</f>
        <v>0</v>
      </c>
      <c r="D230" s="124" t="str">
        <f>Liste!D284</f>
        <v/>
      </c>
      <c r="E230" s="124" t="str">
        <f>Liste!E284</f>
        <v/>
      </c>
      <c r="F230" s="91"/>
      <c r="G230" s="91"/>
      <c r="H230" s="91"/>
    </row>
    <row r="231" spans="2:8" ht="35.15" customHeight="1" x14ac:dyDescent="0.25">
      <c r="B231" s="91">
        <v>221</v>
      </c>
      <c r="C231" s="124">
        <f>Liste!C285</f>
        <v>0</v>
      </c>
      <c r="D231" s="124" t="str">
        <f>Liste!D285</f>
        <v/>
      </c>
      <c r="E231" s="124" t="str">
        <f>Liste!E285</f>
        <v/>
      </c>
      <c r="F231" s="91"/>
      <c r="G231" s="91"/>
      <c r="H231" s="91"/>
    </row>
    <row r="232" spans="2:8" ht="35.15" customHeight="1" x14ac:dyDescent="0.25">
      <c r="B232" s="91">
        <v>222</v>
      </c>
      <c r="C232" s="124">
        <f>Liste!C286</f>
        <v>0</v>
      </c>
      <c r="D232" s="124" t="str">
        <f>Liste!D286</f>
        <v/>
      </c>
      <c r="E232" s="124" t="str">
        <f>Liste!E286</f>
        <v/>
      </c>
      <c r="F232" s="91"/>
      <c r="G232" s="91"/>
      <c r="H232" s="91"/>
    </row>
    <row r="233" spans="2:8" ht="35.15" customHeight="1" x14ac:dyDescent="0.25">
      <c r="B233" s="91">
        <v>223</v>
      </c>
      <c r="C233" s="124">
        <f>Liste!C287</f>
        <v>0</v>
      </c>
      <c r="D233" s="124" t="str">
        <f>Liste!D287</f>
        <v/>
      </c>
      <c r="E233" s="124" t="str">
        <f>Liste!E287</f>
        <v/>
      </c>
      <c r="F233" s="91"/>
      <c r="G233" s="91"/>
      <c r="H233" s="91"/>
    </row>
    <row r="234" spans="2:8" ht="35.15" customHeight="1" x14ac:dyDescent="0.25">
      <c r="B234" s="91">
        <v>224</v>
      </c>
      <c r="C234" s="124">
        <f>Liste!C288</f>
        <v>0</v>
      </c>
      <c r="D234" s="124" t="str">
        <f>Liste!D288</f>
        <v/>
      </c>
      <c r="E234" s="124" t="str">
        <f>Liste!E288</f>
        <v/>
      </c>
      <c r="F234" s="91"/>
      <c r="G234" s="91"/>
      <c r="H234" s="91"/>
    </row>
    <row r="235" spans="2:8" ht="35.15" customHeight="1" x14ac:dyDescent="0.25">
      <c r="B235" s="91">
        <v>225</v>
      </c>
      <c r="C235" s="124">
        <f>Liste!C289</f>
        <v>0</v>
      </c>
      <c r="D235" s="124" t="str">
        <f>Liste!D289</f>
        <v/>
      </c>
      <c r="E235" s="124" t="str">
        <f>Liste!E289</f>
        <v/>
      </c>
      <c r="F235" s="91"/>
      <c r="G235" s="91"/>
      <c r="H235" s="91"/>
    </row>
    <row r="236" spans="2:8" ht="35.15" customHeight="1" x14ac:dyDescent="0.25">
      <c r="B236" s="91">
        <v>226</v>
      </c>
      <c r="C236" s="124">
        <f>Liste!C290</f>
        <v>0</v>
      </c>
      <c r="D236" s="124" t="str">
        <f>Liste!D290</f>
        <v/>
      </c>
      <c r="E236" s="124" t="str">
        <f>Liste!E290</f>
        <v/>
      </c>
      <c r="F236" s="91"/>
      <c r="G236" s="91"/>
      <c r="H236" s="91"/>
    </row>
    <row r="237" spans="2:8" ht="35.15" customHeight="1" x14ac:dyDescent="0.25">
      <c r="B237" s="91">
        <v>227</v>
      </c>
      <c r="C237" s="124">
        <f>Liste!C291</f>
        <v>0</v>
      </c>
      <c r="D237" s="124" t="str">
        <f>Liste!D291</f>
        <v/>
      </c>
      <c r="E237" s="124" t="str">
        <f>Liste!E291</f>
        <v/>
      </c>
      <c r="F237" s="91"/>
      <c r="G237" s="91"/>
      <c r="H237" s="91"/>
    </row>
    <row r="238" spans="2:8" ht="35.15" customHeight="1" x14ac:dyDescent="0.25">
      <c r="B238" s="91">
        <v>228</v>
      </c>
      <c r="C238" s="124">
        <f>Liste!C292</f>
        <v>0</v>
      </c>
      <c r="D238" s="124" t="str">
        <f>Liste!D292</f>
        <v/>
      </c>
      <c r="E238" s="124" t="str">
        <f>Liste!E292</f>
        <v/>
      </c>
      <c r="F238" s="91"/>
      <c r="G238" s="91"/>
      <c r="H238" s="91"/>
    </row>
    <row r="239" spans="2:8" ht="35.15" customHeight="1" x14ac:dyDescent="0.25">
      <c r="B239" s="91">
        <v>229</v>
      </c>
      <c r="C239" s="124">
        <f>Liste!C293</f>
        <v>0</v>
      </c>
      <c r="D239" s="124" t="str">
        <f>Liste!D293</f>
        <v/>
      </c>
      <c r="E239" s="124" t="str">
        <f>Liste!E293</f>
        <v/>
      </c>
      <c r="F239" s="91"/>
      <c r="G239" s="91"/>
      <c r="H239" s="91"/>
    </row>
    <row r="240" spans="2:8" ht="35.15" customHeight="1" x14ac:dyDescent="0.25">
      <c r="B240" s="91">
        <v>230</v>
      </c>
      <c r="C240" s="124">
        <f>Liste!C294</f>
        <v>0</v>
      </c>
      <c r="D240" s="124" t="str">
        <f>Liste!D294</f>
        <v/>
      </c>
      <c r="E240" s="124" t="str">
        <f>Liste!E294</f>
        <v/>
      </c>
      <c r="F240" s="91"/>
      <c r="G240" s="91"/>
      <c r="H240" s="91"/>
    </row>
    <row r="241" spans="2:8" ht="35.15" customHeight="1" x14ac:dyDescent="0.25">
      <c r="B241" s="91">
        <v>231</v>
      </c>
      <c r="C241" s="124">
        <f>Liste!C295</f>
        <v>0</v>
      </c>
      <c r="D241" s="124" t="str">
        <f>Liste!D295</f>
        <v/>
      </c>
      <c r="E241" s="124" t="str">
        <f>Liste!E295</f>
        <v/>
      </c>
      <c r="F241" s="91"/>
      <c r="G241" s="91"/>
      <c r="H241" s="91"/>
    </row>
    <row r="242" spans="2:8" ht="35.15" customHeight="1" x14ac:dyDescent="0.25">
      <c r="B242" s="91">
        <v>232</v>
      </c>
      <c r="C242" s="124">
        <f>Liste!C296</f>
        <v>0</v>
      </c>
      <c r="D242" s="124" t="str">
        <f>Liste!D296</f>
        <v/>
      </c>
      <c r="E242" s="124" t="str">
        <f>Liste!E296</f>
        <v/>
      </c>
      <c r="F242" s="91"/>
      <c r="G242" s="91"/>
      <c r="H242" s="91"/>
    </row>
    <row r="243" spans="2:8" ht="35.15" customHeight="1" x14ac:dyDescent="0.25">
      <c r="B243" s="91">
        <v>233</v>
      </c>
      <c r="C243" s="124">
        <f>Liste!C297</f>
        <v>0</v>
      </c>
      <c r="D243" s="124" t="str">
        <f>Liste!D297</f>
        <v/>
      </c>
      <c r="E243" s="124" t="str">
        <f>Liste!E297</f>
        <v/>
      </c>
      <c r="F243" s="91"/>
      <c r="G243" s="91"/>
      <c r="H243" s="91"/>
    </row>
    <row r="244" spans="2:8" ht="35.15" customHeight="1" x14ac:dyDescent="0.25">
      <c r="B244" s="91">
        <v>234</v>
      </c>
      <c r="C244" s="124">
        <f>Liste!C298</f>
        <v>0</v>
      </c>
      <c r="D244" s="124" t="str">
        <f>Liste!D298</f>
        <v/>
      </c>
      <c r="E244" s="124" t="str">
        <f>Liste!E298</f>
        <v/>
      </c>
      <c r="F244" s="91"/>
      <c r="G244" s="91"/>
      <c r="H244" s="91"/>
    </row>
    <row r="245" spans="2:8" ht="35.15" customHeight="1" x14ac:dyDescent="0.25">
      <c r="B245" s="91">
        <v>235</v>
      </c>
      <c r="C245" s="124">
        <f>Liste!C299</f>
        <v>0</v>
      </c>
      <c r="D245" s="124" t="str">
        <f>Liste!D299</f>
        <v/>
      </c>
      <c r="E245" s="124" t="str">
        <f>Liste!E299</f>
        <v/>
      </c>
      <c r="F245" s="91"/>
      <c r="G245" s="91"/>
      <c r="H245" s="91"/>
    </row>
    <row r="246" spans="2:8" ht="35.15" customHeight="1" x14ac:dyDescent="0.25">
      <c r="B246" s="91">
        <v>236</v>
      </c>
      <c r="C246" s="124">
        <f>Liste!C300</f>
        <v>0</v>
      </c>
      <c r="D246" s="124" t="str">
        <f>Liste!D300</f>
        <v/>
      </c>
      <c r="E246" s="124" t="str">
        <f>Liste!E300</f>
        <v/>
      </c>
      <c r="F246" s="91"/>
      <c r="G246" s="91"/>
      <c r="H246" s="91"/>
    </row>
    <row r="247" spans="2:8" ht="35.15" customHeight="1" x14ac:dyDescent="0.25">
      <c r="B247" s="91">
        <v>237</v>
      </c>
      <c r="C247" s="124">
        <f>Liste!C301</f>
        <v>0</v>
      </c>
      <c r="D247" s="124" t="str">
        <f>Liste!D301</f>
        <v/>
      </c>
      <c r="E247" s="124" t="str">
        <f>Liste!E301</f>
        <v/>
      </c>
      <c r="F247" s="91"/>
      <c r="G247" s="91"/>
      <c r="H247" s="91"/>
    </row>
    <row r="248" spans="2:8" ht="35.15" customHeight="1" x14ac:dyDescent="0.25">
      <c r="B248" s="91">
        <v>238</v>
      </c>
      <c r="C248" s="124">
        <f>Liste!C302</f>
        <v>0</v>
      </c>
      <c r="D248" s="124" t="str">
        <f>Liste!D302</f>
        <v/>
      </c>
      <c r="E248" s="124" t="str">
        <f>Liste!E302</f>
        <v/>
      </c>
      <c r="F248" s="91"/>
      <c r="G248" s="91"/>
      <c r="H248" s="91"/>
    </row>
    <row r="249" spans="2:8" ht="35.15" customHeight="1" x14ac:dyDescent="0.25">
      <c r="B249" s="91">
        <v>239</v>
      </c>
      <c r="C249" s="124">
        <f>Liste!C303</f>
        <v>0</v>
      </c>
      <c r="D249" s="124" t="str">
        <f>Liste!D303</f>
        <v/>
      </c>
      <c r="E249" s="124" t="str">
        <f>Liste!E303</f>
        <v/>
      </c>
      <c r="F249" s="91"/>
      <c r="G249" s="91"/>
      <c r="H249" s="91"/>
    </row>
    <row r="250" spans="2:8" ht="35.15" customHeight="1" x14ac:dyDescent="0.25">
      <c r="B250" s="91">
        <v>240</v>
      </c>
      <c r="C250" s="124">
        <f>Liste!C304</f>
        <v>0</v>
      </c>
      <c r="D250" s="124" t="str">
        <f>Liste!D304</f>
        <v/>
      </c>
      <c r="E250" s="124" t="str">
        <f>Liste!E304</f>
        <v/>
      </c>
      <c r="F250" s="91"/>
      <c r="G250" s="91"/>
      <c r="H250" s="91"/>
    </row>
    <row r="251" spans="2:8" ht="35.15" customHeight="1" x14ac:dyDescent="0.25">
      <c r="B251" s="91">
        <v>241</v>
      </c>
      <c r="C251" s="124">
        <f>Liste!C305</f>
        <v>0</v>
      </c>
      <c r="D251" s="124" t="str">
        <f>Liste!D305</f>
        <v/>
      </c>
      <c r="E251" s="124" t="str">
        <f>Liste!E305</f>
        <v/>
      </c>
      <c r="F251" s="91"/>
      <c r="G251" s="91"/>
      <c r="H251" s="91"/>
    </row>
    <row r="252" spans="2:8" ht="35.15" customHeight="1" x14ac:dyDescent="0.25">
      <c r="B252" s="91">
        <v>242</v>
      </c>
      <c r="C252" s="124">
        <f>Liste!C306</f>
        <v>0</v>
      </c>
      <c r="D252" s="124" t="str">
        <f>Liste!D306</f>
        <v/>
      </c>
      <c r="E252" s="124" t="str">
        <f>Liste!E306</f>
        <v/>
      </c>
      <c r="F252" s="91"/>
      <c r="G252" s="91"/>
      <c r="H252" s="91"/>
    </row>
    <row r="253" spans="2:8" ht="35.15" customHeight="1" x14ac:dyDescent="0.25">
      <c r="B253" s="91">
        <v>243</v>
      </c>
      <c r="C253" s="124">
        <f>Liste!C307</f>
        <v>0</v>
      </c>
      <c r="D253" s="124" t="str">
        <f>Liste!D307</f>
        <v/>
      </c>
      <c r="E253" s="124" t="str">
        <f>Liste!E307</f>
        <v/>
      </c>
      <c r="F253" s="91"/>
      <c r="G253" s="91"/>
      <c r="H253" s="91"/>
    </row>
    <row r="254" spans="2:8" ht="35.15" customHeight="1" x14ac:dyDescent="0.25">
      <c r="B254" s="91">
        <v>244</v>
      </c>
      <c r="C254" s="124">
        <f>Liste!C308</f>
        <v>0</v>
      </c>
      <c r="D254" s="124" t="str">
        <f>Liste!D308</f>
        <v/>
      </c>
      <c r="E254" s="124" t="str">
        <f>Liste!E308</f>
        <v/>
      </c>
      <c r="F254" s="91"/>
      <c r="G254" s="91"/>
      <c r="H254" s="91"/>
    </row>
    <row r="255" spans="2:8" ht="35.15" customHeight="1" x14ac:dyDescent="0.25">
      <c r="B255" s="91">
        <v>245</v>
      </c>
      <c r="C255" s="124">
        <f>Liste!C309</f>
        <v>0</v>
      </c>
      <c r="D255" s="124" t="str">
        <f>Liste!D309</f>
        <v/>
      </c>
      <c r="E255" s="124" t="str">
        <f>Liste!E309</f>
        <v/>
      </c>
      <c r="F255" s="91"/>
      <c r="G255" s="91"/>
      <c r="H255" s="91"/>
    </row>
    <row r="256" spans="2:8" ht="35.15" customHeight="1" x14ac:dyDescent="0.25">
      <c r="B256" s="91">
        <v>246</v>
      </c>
      <c r="C256" s="124">
        <f>Liste!C310</f>
        <v>0</v>
      </c>
      <c r="D256" s="124" t="str">
        <f>Liste!D310</f>
        <v/>
      </c>
      <c r="E256" s="124" t="str">
        <f>Liste!E310</f>
        <v/>
      </c>
      <c r="F256" s="91"/>
      <c r="G256" s="91"/>
      <c r="H256" s="91"/>
    </row>
    <row r="257" spans="2:8" ht="35.15" customHeight="1" x14ac:dyDescent="0.25">
      <c r="B257" s="91">
        <v>247</v>
      </c>
      <c r="C257" s="124">
        <f>Liste!C311</f>
        <v>0</v>
      </c>
      <c r="D257" s="124" t="str">
        <f>Liste!D311</f>
        <v/>
      </c>
      <c r="E257" s="124" t="str">
        <f>Liste!E311</f>
        <v/>
      </c>
      <c r="F257" s="91"/>
      <c r="G257" s="91"/>
      <c r="H257" s="91"/>
    </row>
    <row r="258" spans="2:8" ht="35.15" customHeight="1" x14ac:dyDescent="0.25">
      <c r="B258" s="91">
        <v>248</v>
      </c>
      <c r="C258" s="124">
        <f>Liste!C312</f>
        <v>0</v>
      </c>
      <c r="D258" s="124" t="str">
        <f>Liste!D312</f>
        <v/>
      </c>
      <c r="E258" s="124" t="str">
        <f>Liste!E312</f>
        <v/>
      </c>
      <c r="F258" s="91"/>
      <c r="G258" s="91"/>
      <c r="H258" s="91"/>
    </row>
    <row r="259" spans="2:8" ht="35.15" customHeight="1" x14ac:dyDescent="0.25">
      <c r="B259" s="91">
        <v>249</v>
      </c>
      <c r="C259" s="124">
        <f>Liste!C313</f>
        <v>0</v>
      </c>
      <c r="D259" s="124" t="str">
        <f>Liste!D313</f>
        <v/>
      </c>
      <c r="E259" s="124" t="str">
        <f>Liste!E313</f>
        <v/>
      </c>
      <c r="F259" s="91"/>
      <c r="G259" s="91"/>
      <c r="H259" s="91"/>
    </row>
    <row r="260" spans="2:8" ht="35.15" customHeight="1" x14ac:dyDescent="0.25">
      <c r="B260" s="91">
        <v>250</v>
      </c>
      <c r="C260" s="124">
        <f>Liste!C314</f>
        <v>0</v>
      </c>
      <c r="D260" s="124" t="str">
        <f>Liste!D314</f>
        <v/>
      </c>
      <c r="E260" s="124" t="str">
        <f>Liste!E314</f>
        <v/>
      </c>
      <c r="F260" s="91"/>
      <c r="G260" s="91"/>
      <c r="H260" s="91"/>
    </row>
    <row r="261" spans="2:8" ht="35.15" customHeight="1" x14ac:dyDescent="0.25">
      <c r="B261" s="91">
        <v>251</v>
      </c>
      <c r="C261" s="124">
        <f>Liste!C315</f>
        <v>0</v>
      </c>
      <c r="D261" s="124" t="str">
        <f>Liste!D315</f>
        <v/>
      </c>
      <c r="E261" s="124" t="str">
        <f>Liste!E315</f>
        <v/>
      </c>
      <c r="F261" s="91"/>
      <c r="G261" s="91"/>
      <c r="H261" s="91"/>
    </row>
    <row r="262" spans="2:8" ht="35.15" customHeight="1" x14ac:dyDescent="0.25">
      <c r="B262" s="91">
        <v>252</v>
      </c>
      <c r="C262" s="124">
        <f>Liste!C316</f>
        <v>0</v>
      </c>
      <c r="D262" s="124" t="str">
        <f>Liste!D316</f>
        <v/>
      </c>
      <c r="E262" s="124" t="str">
        <f>Liste!E316</f>
        <v/>
      </c>
      <c r="F262" s="91"/>
      <c r="G262" s="91"/>
      <c r="H262" s="91"/>
    </row>
    <row r="263" spans="2:8" ht="35.15" customHeight="1" x14ac:dyDescent="0.25">
      <c r="B263" s="91">
        <v>253</v>
      </c>
      <c r="C263" s="124">
        <f>Liste!C317</f>
        <v>0</v>
      </c>
      <c r="D263" s="124" t="str">
        <f>Liste!D317</f>
        <v/>
      </c>
      <c r="E263" s="124" t="str">
        <f>Liste!E317</f>
        <v/>
      </c>
      <c r="F263" s="91"/>
      <c r="G263" s="91"/>
      <c r="H263" s="91"/>
    </row>
    <row r="264" spans="2:8" ht="35.15" customHeight="1" x14ac:dyDescent="0.25">
      <c r="B264" s="91">
        <v>254</v>
      </c>
      <c r="C264" s="124">
        <f>Liste!C318</f>
        <v>0</v>
      </c>
      <c r="D264" s="124" t="str">
        <f>Liste!D318</f>
        <v/>
      </c>
      <c r="E264" s="124" t="str">
        <f>Liste!E318</f>
        <v/>
      </c>
      <c r="F264" s="91"/>
      <c r="G264" s="91"/>
      <c r="H264" s="91"/>
    </row>
    <row r="265" spans="2:8" ht="35.15" customHeight="1" x14ac:dyDescent="0.25">
      <c r="B265" s="91">
        <v>255</v>
      </c>
      <c r="C265" s="124">
        <f>Liste!C319</f>
        <v>0</v>
      </c>
      <c r="D265" s="124" t="str">
        <f>Liste!D319</f>
        <v/>
      </c>
      <c r="E265" s="124" t="str">
        <f>Liste!E319</f>
        <v/>
      </c>
      <c r="F265" s="91"/>
      <c r="G265" s="91"/>
      <c r="H265" s="91"/>
    </row>
    <row r="266" spans="2:8" ht="35.15" customHeight="1" x14ac:dyDescent="0.25">
      <c r="B266" s="91">
        <v>256</v>
      </c>
      <c r="C266" s="124">
        <f>Liste!C320</f>
        <v>0</v>
      </c>
      <c r="D266" s="124" t="str">
        <f>Liste!D320</f>
        <v/>
      </c>
      <c r="E266" s="124" t="str">
        <f>Liste!E320</f>
        <v/>
      </c>
      <c r="F266" s="91"/>
      <c r="G266" s="91"/>
      <c r="H266" s="91"/>
    </row>
    <row r="267" spans="2:8" ht="35.15" customHeight="1" x14ac:dyDescent="0.25">
      <c r="B267" s="91">
        <v>257</v>
      </c>
      <c r="C267" s="124">
        <f>Liste!C321</f>
        <v>0</v>
      </c>
      <c r="D267" s="124" t="str">
        <f>Liste!D321</f>
        <v/>
      </c>
      <c r="E267" s="124" t="str">
        <f>Liste!E321</f>
        <v/>
      </c>
      <c r="F267" s="91"/>
      <c r="G267" s="91"/>
      <c r="H267" s="91"/>
    </row>
    <row r="268" spans="2:8" ht="35.15" customHeight="1" x14ac:dyDescent="0.25">
      <c r="B268" s="91">
        <v>258</v>
      </c>
      <c r="C268" s="124">
        <f>Liste!C322</f>
        <v>0</v>
      </c>
      <c r="D268" s="124" t="str">
        <f>Liste!D322</f>
        <v/>
      </c>
      <c r="E268" s="124" t="str">
        <f>Liste!E322</f>
        <v/>
      </c>
      <c r="F268" s="91"/>
      <c r="G268" s="91"/>
      <c r="H268" s="91"/>
    </row>
    <row r="269" spans="2:8" ht="35.15" customHeight="1" x14ac:dyDescent="0.25">
      <c r="B269" s="91">
        <v>259</v>
      </c>
      <c r="C269" s="124">
        <f>Liste!C323</f>
        <v>0</v>
      </c>
      <c r="D269" s="124" t="str">
        <f>Liste!D323</f>
        <v/>
      </c>
      <c r="E269" s="124" t="str">
        <f>Liste!E323</f>
        <v/>
      </c>
      <c r="F269" s="91"/>
      <c r="G269" s="91"/>
      <c r="H269" s="91"/>
    </row>
    <row r="270" spans="2:8" ht="35.15" customHeight="1" x14ac:dyDescent="0.25">
      <c r="B270" s="91">
        <v>260</v>
      </c>
      <c r="C270" s="124">
        <f>Liste!C324</f>
        <v>0</v>
      </c>
      <c r="D270" s="124" t="str">
        <f>Liste!D324</f>
        <v/>
      </c>
      <c r="E270" s="124" t="str">
        <f>Liste!E324</f>
        <v/>
      </c>
      <c r="F270" s="91"/>
      <c r="G270" s="91"/>
      <c r="H270" s="91"/>
    </row>
    <row r="271" spans="2:8" ht="35.15" customHeight="1" x14ac:dyDescent="0.25">
      <c r="B271" s="91">
        <v>261</v>
      </c>
      <c r="C271" s="124">
        <f>Liste!C325</f>
        <v>0</v>
      </c>
      <c r="D271" s="124" t="str">
        <f>Liste!D325</f>
        <v/>
      </c>
      <c r="E271" s="124" t="str">
        <f>Liste!E325</f>
        <v/>
      </c>
      <c r="F271" s="91"/>
      <c r="G271" s="91"/>
      <c r="H271" s="91"/>
    </row>
    <row r="272" spans="2:8" ht="35.15" customHeight="1" x14ac:dyDescent="0.25">
      <c r="B272" s="91">
        <v>262</v>
      </c>
      <c r="C272" s="124">
        <f>Liste!C326</f>
        <v>0</v>
      </c>
      <c r="D272" s="124" t="str">
        <f>Liste!D326</f>
        <v/>
      </c>
      <c r="E272" s="124" t="str">
        <f>Liste!E326</f>
        <v/>
      </c>
      <c r="F272" s="91"/>
      <c r="G272" s="91"/>
      <c r="H272" s="91"/>
    </row>
    <row r="273" spans="2:8" ht="35.15" customHeight="1" x14ac:dyDescent="0.25">
      <c r="B273" s="91">
        <v>263</v>
      </c>
      <c r="C273" s="124">
        <f>Liste!C327</f>
        <v>0</v>
      </c>
      <c r="D273" s="124" t="str">
        <f>Liste!D327</f>
        <v/>
      </c>
      <c r="E273" s="124" t="str">
        <f>Liste!E327</f>
        <v/>
      </c>
      <c r="F273" s="91"/>
      <c r="G273" s="91"/>
      <c r="H273" s="91"/>
    </row>
    <row r="274" spans="2:8" ht="35.15" customHeight="1" x14ac:dyDescent="0.25">
      <c r="B274" s="91">
        <v>264</v>
      </c>
      <c r="C274" s="124">
        <f>Liste!C328</f>
        <v>0</v>
      </c>
      <c r="D274" s="124" t="str">
        <f>Liste!D328</f>
        <v/>
      </c>
      <c r="E274" s="124" t="str">
        <f>Liste!E328</f>
        <v/>
      </c>
      <c r="F274" s="91"/>
      <c r="G274" s="91"/>
      <c r="H274" s="91"/>
    </row>
    <row r="275" spans="2:8" ht="35.15" customHeight="1" x14ac:dyDescent="0.25">
      <c r="B275" s="91">
        <v>265</v>
      </c>
      <c r="C275" s="124">
        <f>Liste!C329</f>
        <v>0</v>
      </c>
      <c r="D275" s="124" t="str">
        <f>Liste!D329</f>
        <v/>
      </c>
      <c r="E275" s="124" t="str">
        <f>Liste!E329</f>
        <v/>
      </c>
      <c r="F275" s="91"/>
      <c r="G275" s="91"/>
      <c r="H275" s="91"/>
    </row>
    <row r="276" spans="2:8" ht="35.15" customHeight="1" x14ac:dyDescent="0.25">
      <c r="B276" s="91">
        <v>266</v>
      </c>
      <c r="C276" s="124">
        <f>Liste!C330</f>
        <v>0</v>
      </c>
      <c r="D276" s="124" t="str">
        <f>Liste!D330</f>
        <v/>
      </c>
      <c r="E276" s="124" t="str">
        <f>Liste!E330</f>
        <v/>
      </c>
      <c r="F276" s="91"/>
      <c r="G276" s="91"/>
      <c r="H276" s="91"/>
    </row>
    <row r="277" spans="2:8" ht="35.15" customHeight="1" x14ac:dyDescent="0.25">
      <c r="B277" s="91">
        <v>267</v>
      </c>
      <c r="C277" s="124">
        <f>Liste!C331</f>
        <v>0</v>
      </c>
      <c r="D277" s="124" t="str">
        <f>Liste!D331</f>
        <v/>
      </c>
      <c r="E277" s="124" t="str">
        <f>Liste!E331</f>
        <v/>
      </c>
      <c r="F277" s="91"/>
      <c r="G277" s="91"/>
      <c r="H277" s="91"/>
    </row>
    <row r="278" spans="2:8" ht="35.15" customHeight="1" x14ac:dyDescent="0.25">
      <c r="B278" s="91">
        <v>268</v>
      </c>
      <c r="C278" s="124">
        <f>Liste!C332</f>
        <v>0</v>
      </c>
      <c r="D278" s="124" t="str">
        <f>Liste!D332</f>
        <v/>
      </c>
      <c r="E278" s="124" t="str">
        <f>Liste!E332</f>
        <v/>
      </c>
      <c r="F278" s="91"/>
      <c r="G278" s="91"/>
      <c r="H278" s="91"/>
    </row>
    <row r="279" spans="2:8" ht="35.15" customHeight="1" x14ac:dyDescent="0.25">
      <c r="B279" s="91">
        <v>269</v>
      </c>
      <c r="C279" s="124">
        <f>Liste!C333</f>
        <v>0</v>
      </c>
      <c r="D279" s="124" t="str">
        <f>Liste!D333</f>
        <v/>
      </c>
      <c r="E279" s="124" t="str">
        <f>Liste!E333</f>
        <v/>
      </c>
      <c r="F279" s="91"/>
      <c r="G279" s="91"/>
      <c r="H279" s="91"/>
    </row>
    <row r="280" spans="2:8" ht="35.15" customHeight="1" x14ac:dyDescent="0.25">
      <c r="B280" s="91">
        <v>270</v>
      </c>
      <c r="C280" s="124">
        <f>Liste!C334</f>
        <v>0</v>
      </c>
      <c r="D280" s="124" t="str">
        <f>Liste!D334</f>
        <v/>
      </c>
      <c r="E280" s="124" t="str">
        <f>Liste!E334</f>
        <v/>
      </c>
      <c r="F280" s="91"/>
      <c r="G280" s="91"/>
      <c r="H280" s="91"/>
    </row>
    <row r="281" spans="2:8" ht="35.15" customHeight="1" x14ac:dyDescent="0.25">
      <c r="B281" s="91">
        <v>271</v>
      </c>
      <c r="C281" s="124">
        <f>Liste!C335</f>
        <v>0</v>
      </c>
      <c r="D281" s="124" t="str">
        <f>Liste!D335</f>
        <v/>
      </c>
      <c r="E281" s="124" t="str">
        <f>Liste!E335</f>
        <v/>
      </c>
      <c r="F281" s="91"/>
      <c r="G281" s="91"/>
      <c r="H281" s="91"/>
    </row>
    <row r="282" spans="2:8" ht="35.15" customHeight="1" x14ac:dyDescent="0.25">
      <c r="B282" s="91">
        <v>272</v>
      </c>
      <c r="C282" s="124">
        <f>Liste!C336</f>
        <v>0</v>
      </c>
      <c r="D282" s="124" t="str">
        <f>Liste!D336</f>
        <v/>
      </c>
      <c r="E282" s="124" t="str">
        <f>Liste!E336</f>
        <v/>
      </c>
      <c r="F282" s="91"/>
      <c r="G282" s="91"/>
      <c r="H282" s="91"/>
    </row>
    <row r="283" spans="2:8" ht="35.15" customHeight="1" x14ac:dyDescent="0.25">
      <c r="B283" s="91">
        <v>273</v>
      </c>
      <c r="C283" s="124">
        <f>Liste!C337</f>
        <v>0</v>
      </c>
      <c r="D283" s="124" t="str">
        <f>Liste!D337</f>
        <v/>
      </c>
      <c r="E283" s="124" t="str">
        <f>Liste!E337</f>
        <v/>
      </c>
      <c r="F283" s="91"/>
      <c r="G283" s="91"/>
      <c r="H283" s="91"/>
    </row>
    <row r="284" spans="2:8" ht="35.15" customHeight="1" x14ac:dyDescent="0.25">
      <c r="B284" s="91">
        <v>274</v>
      </c>
      <c r="C284" s="124">
        <f>Liste!C338</f>
        <v>0</v>
      </c>
      <c r="D284" s="124" t="str">
        <f>Liste!D338</f>
        <v/>
      </c>
      <c r="E284" s="124" t="str">
        <f>Liste!E338</f>
        <v/>
      </c>
      <c r="F284" s="91"/>
      <c r="G284" s="91"/>
      <c r="H284" s="91"/>
    </row>
    <row r="285" spans="2:8" ht="35.15" customHeight="1" x14ac:dyDescent="0.25">
      <c r="B285" s="91">
        <v>275</v>
      </c>
      <c r="C285" s="124">
        <f>Liste!C339</f>
        <v>0</v>
      </c>
      <c r="D285" s="124" t="str">
        <f>Liste!D339</f>
        <v/>
      </c>
      <c r="E285" s="124" t="str">
        <f>Liste!E339</f>
        <v/>
      </c>
      <c r="F285" s="91"/>
      <c r="G285" s="91"/>
      <c r="H285" s="91"/>
    </row>
    <row r="286" spans="2:8" ht="35.15" customHeight="1" x14ac:dyDescent="0.25">
      <c r="B286" s="91">
        <v>276</v>
      </c>
      <c r="C286" s="124">
        <f>Liste!C340</f>
        <v>0</v>
      </c>
      <c r="D286" s="124" t="str">
        <f>Liste!D340</f>
        <v/>
      </c>
      <c r="E286" s="124" t="str">
        <f>Liste!E340</f>
        <v/>
      </c>
      <c r="F286" s="91"/>
      <c r="G286" s="91"/>
      <c r="H286" s="91"/>
    </row>
    <row r="287" spans="2:8" ht="35.15" customHeight="1" x14ac:dyDescent="0.25">
      <c r="B287" s="91">
        <v>277</v>
      </c>
      <c r="C287" s="124">
        <f>Liste!C341</f>
        <v>0</v>
      </c>
      <c r="D287" s="124" t="str">
        <f>Liste!D341</f>
        <v/>
      </c>
      <c r="E287" s="124" t="str">
        <f>Liste!E341</f>
        <v/>
      </c>
      <c r="F287" s="91"/>
      <c r="G287" s="91"/>
      <c r="H287" s="91"/>
    </row>
    <row r="288" spans="2:8" ht="35.15" customHeight="1" x14ac:dyDescent="0.25">
      <c r="B288" s="91">
        <v>278</v>
      </c>
      <c r="C288" s="124">
        <f>Liste!C342</f>
        <v>0</v>
      </c>
      <c r="D288" s="124" t="str">
        <f>Liste!D342</f>
        <v/>
      </c>
      <c r="E288" s="124" t="str">
        <f>Liste!E342</f>
        <v/>
      </c>
      <c r="F288" s="91"/>
      <c r="G288" s="91"/>
      <c r="H288" s="91"/>
    </row>
    <row r="289" spans="2:8" ht="35.15" customHeight="1" x14ac:dyDescent="0.25">
      <c r="B289" s="91">
        <v>279</v>
      </c>
      <c r="C289" s="124">
        <f>Liste!C343</f>
        <v>0</v>
      </c>
      <c r="D289" s="124" t="str">
        <f>Liste!D343</f>
        <v/>
      </c>
      <c r="E289" s="124" t="str">
        <f>Liste!E343</f>
        <v/>
      </c>
      <c r="F289" s="91"/>
      <c r="G289" s="91"/>
      <c r="H289" s="91"/>
    </row>
    <row r="290" spans="2:8" ht="35.15" customHeight="1" x14ac:dyDescent="0.25">
      <c r="B290" s="91">
        <v>280</v>
      </c>
      <c r="C290" s="124">
        <f>Liste!C344</f>
        <v>0</v>
      </c>
      <c r="D290" s="124" t="str">
        <f>Liste!D344</f>
        <v/>
      </c>
      <c r="E290" s="124" t="str">
        <f>Liste!E344</f>
        <v/>
      </c>
      <c r="F290" s="91"/>
      <c r="G290" s="91"/>
      <c r="H290" s="91"/>
    </row>
    <row r="291" spans="2:8" ht="35.15" customHeight="1" x14ac:dyDescent="0.25">
      <c r="B291" s="91">
        <v>281</v>
      </c>
      <c r="C291" s="124">
        <f>Liste!C345</f>
        <v>0</v>
      </c>
      <c r="D291" s="124" t="str">
        <f>Liste!D345</f>
        <v/>
      </c>
      <c r="E291" s="124" t="str">
        <f>Liste!E345</f>
        <v/>
      </c>
      <c r="F291" s="91"/>
      <c r="G291" s="91"/>
      <c r="H291" s="91"/>
    </row>
    <row r="292" spans="2:8" ht="35.15" customHeight="1" x14ac:dyDescent="0.25">
      <c r="B292" s="91">
        <v>282</v>
      </c>
      <c r="C292" s="124">
        <f>Liste!C346</f>
        <v>0</v>
      </c>
      <c r="D292" s="124" t="str">
        <f>Liste!D346</f>
        <v/>
      </c>
      <c r="E292" s="124" t="str">
        <f>Liste!E346</f>
        <v/>
      </c>
      <c r="F292" s="91"/>
      <c r="G292" s="91"/>
      <c r="H292" s="91"/>
    </row>
    <row r="293" spans="2:8" ht="35.15" customHeight="1" x14ac:dyDescent="0.25">
      <c r="B293" s="91">
        <v>283</v>
      </c>
      <c r="C293" s="124">
        <f>Liste!C347</f>
        <v>0</v>
      </c>
      <c r="D293" s="124" t="str">
        <f>Liste!D347</f>
        <v/>
      </c>
      <c r="E293" s="124" t="str">
        <f>Liste!E347</f>
        <v/>
      </c>
      <c r="F293" s="91"/>
      <c r="G293" s="91"/>
      <c r="H293" s="91"/>
    </row>
    <row r="294" spans="2:8" ht="35.15" customHeight="1" x14ac:dyDescent="0.25">
      <c r="B294" s="91">
        <v>284</v>
      </c>
      <c r="C294" s="124">
        <f>Liste!C348</f>
        <v>0</v>
      </c>
      <c r="D294" s="124" t="str">
        <f>Liste!D348</f>
        <v/>
      </c>
      <c r="E294" s="124" t="str">
        <f>Liste!E348</f>
        <v/>
      </c>
      <c r="F294" s="91"/>
      <c r="G294" s="91"/>
      <c r="H294" s="91"/>
    </row>
    <row r="295" spans="2:8" ht="35.15" customHeight="1" x14ac:dyDescent="0.25">
      <c r="B295" s="91">
        <v>285</v>
      </c>
      <c r="C295" s="124">
        <f>Liste!C349</f>
        <v>0</v>
      </c>
      <c r="D295" s="124" t="str">
        <f>Liste!D349</f>
        <v/>
      </c>
      <c r="E295" s="124" t="str">
        <f>Liste!E349</f>
        <v/>
      </c>
      <c r="F295" s="91"/>
      <c r="G295" s="91"/>
      <c r="H295" s="91"/>
    </row>
    <row r="296" spans="2:8" ht="35.15" customHeight="1" x14ac:dyDescent="0.25">
      <c r="B296" s="91">
        <v>286</v>
      </c>
      <c r="C296" s="124">
        <f>Liste!C350</f>
        <v>0</v>
      </c>
      <c r="D296" s="124" t="str">
        <f>Liste!D350</f>
        <v/>
      </c>
      <c r="E296" s="124" t="str">
        <f>Liste!E350</f>
        <v/>
      </c>
      <c r="F296" s="91"/>
      <c r="G296" s="91"/>
      <c r="H296" s="91"/>
    </row>
    <row r="297" spans="2:8" ht="35.15" customHeight="1" x14ac:dyDescent="0.25">
      <c r="B297" s="91">
        <v>287</v>
      </c>
      <c r="C297" s="124">
        <f>Liste!C351</f>
        <v>0</v>
      </c>
      <c r="D297" s="124" t="str">
        <f>Liste!D351</f>
        <v/>
      </c>
      <c r="E297" s="124" t="str">
        <f>Liste!E351</f>
        <v/>
      </c>
      <c r="F297" s="91"/>
      <c r="G297" s="91"/>
      <c r="H297" s="91"/>
    </row>
    <row r="298" spans="2:8" ht="35.15" customHeight="1" x14ac:dyDescent="0.25">
      <c r="B298" s="91">
        <v>288</v>
      </c>
      <c r="C298" s="124">
        <f>Liste!C352</f>
        <v>0</v>
      </c>
      <c r="D298" s="124" t="str">
        <f>Liste!D352</f>
        <v/>
      </c>
      <c r="E298" s="124" t="str">
        <f>Liste!E352</f>
        <v/>
      </c>
      <c r="F298" s="91"/>
      <c r="G298" s="91"/>
      <c r="H298" s="91"/>
    </row>
    <row r="299" spans="2:8" ht="35.15" customHeight="1" x14ac:dyDescent="0.25">
      <c r="B299" s="91">
        <v>289</v>
      </c>
      <c r="C299" s="124">
        <f>Liste!C353</f>
        <v>0</v>
      </c>
      <c r="D299" s="124" t="str">
        <f>Liste!D353</f>
        <v/>
      </c>
      <c r="E299" s="124" t="str">
        <f>Liste!E353</f>
        <v/>
      </c>
      <c r="F299" s="91"/>
      <c r="G299" s="91"/>
      <c r="H299" s="91"/>
    </row>
    <row r="300" spans="2:8" ht="35.15" customHeight="1" x14ac:dyDescent="0.25">
      <c r="B300" s="91">
        <v>290</v>
      </c>
      <c r="C300" s="124">
        <f>Liste!C354</f>
        <v>0</v>
      </c>
      <c r="D300" s="124" t="str">
        <f>Liste!D354</f>
        <v/>
      </c>
      <c r="E300" s="124" t="str">
        <f>Liste!E354</f>
        <v/>
      </c>
      <c r="F300" s="91"/>
      <c r="G300" s="91"/>
      <c r="H300" s="91"/>
    </row>
    <row r="301" spans="2:8" ht="35.15" customHeight="1" x14ac:dyDescent="0.25">
      <c r="B301" s="91">
        <v>291</v>
      </c>
      <c r="C301" s="124">
        <f>Liste!C355</f>
        <v>0</v>
      </c>
      <c r="D301" s="124" t="str">
        <f>Liste!D355</f>
        <v/>
      </c>
      <c r="E301" s="124" t="str">
        <f>Liste!E355</f>
        <v/>
      </c>
      <c r="F301" s="91"/>
      <c r="G301" s="91"/>
      <c r="H301" s="91"/>
    </row>
    <row r="302" spans="2:8" ht="35.15" customHeight="1" x14ac:dyDescent="0.25">
      <c r="B302" s="91">
        <v>292</v>
      </c>
      <c r="C302" s="124">
        <f>Liste!C356</f>
        <v>0</v>
      </c>
      <c r="D302" s="124" t="str">
        <f>Liste!D356</f>
        <v/>
      </c>
      <c r="E302" s="124" t="str">
        <f>Liste!E356</f>
        <v/>
      </c>
      <c r="F302" s="91"/>
      <c r="G302" s="91"/>
      <c r="H302" s="91"/>
    </row>
    <row r="303" spans="2:8" ht="35.15" customHeight="1" x14ac:dyDescent="0.25">
      <c r="B303" s="91">
        <v>293</v>
      </c>
      <c r="C303" s="124">
        <f>Liste!C357</f>
        <v>0</v>
      </c>
      <c r="D303" s="124" t="str">
        <f>Liste!D357</f>
        <v/>
      </c>
      <c r="E303" s="124" t="str">
        <f>Liste!E357</f>
        <v/>
      </c>
      <c r="F303" s="91"/>
      <c r="G303" s="91"/>
      <c r="H303" s="91"/>
    </row>
    <row r="304" spans="2:8" ht="35.15" customHeight="1" x14ac:dyDescent="0.25">
      <c r="B304" s="91">
        <v>294</v>
      </c>
      <c r="C304" s="124">
        <f>Liste!C358</f>
        <v>0</v>
      </c>
      <c r="D304" s="124" t="str">
        <f>Liste!D358</f>
        <v/>
      </c>
      <c r="E304" s="124" t="str">
        <f>Liste!E358</f>
        <v/>
      </c>
      <c r="F304" s="91"/>
      <c r="G304" s="91"/>
      <c r="H304" s="91"/>
    </row>
    <row r="305" spans="2:8" ht="35.15" customHeight="1" x14ac:dyDescent="0.25">
      <c r="B305" s="91">
        <v>295</v>
      </c>
      <c r="C305" s="124">
        <f>Liste!C359</f>
        <v>0</v>
      </c>
      <c r="D305" s="124" t="str">
        <f>Liste!D359</f>
        <v/>
      </c>
      <c r="E305" s="124" t="str">
        <f>Liste!E359</f>
        <v/>
      </c>
      <c r="F305" s="91"/>
      <c r="G305" s="91"/>
      <c r="H305" s="91"/>
    </row>
    <row r="306" spans="2:8" ht="35.15" customHeight="1" x14ac:dyDescent="0.25">
      <c r="B306" s="91">
        <v>296</v>
      </c>
      <c r="C306" s="124">
        <f>Liste!C360</f>
        <v>0</v>
      </c>
      <c r="D306" s="124" t="str">
        <f>Liste!D360</f>
        <v/>
      </c>
      <c r="E306" s="124" t="str">
        <f>Liste!E360</f>
        <v/>
      </c>
      <c r="F306" s="91"/>
      <c r="G306" s="91"/>
      <c r="H306" s="91"/>
    </row>
    <row r="307" spans="2:8" ht="35.15" customHeight="1" x14ac:dyDescent="0.25">
      <c r="B307" s="91">
        <v>297</v>
      </c>
      <c r="C307" s="124">
        <f>Liste!C361</f>
        <v>0</v>
      </c>
      <c r="D307" s="124" t="str">
        <f>Liste!D361</f>
        <v/>
      </c>
      <c r="E307" s="124" t="str">
        <f>Liste!E361</f>
        <v/>
      </c>
      <c r="F307" s="91"/>
      <c r="G307" s="91"/>
      <c r="H307" s="91"/>
    </row>
    <row r="308" spans="2:8" ht="35.15" customHeight="1" x14ac:dyDescent="0.25">
      <c r="B308" s="91">
        <v>298</v>
      </c>
      <c r="C308" s="124">
        <f>Liste!C362</f>
        <v>0</v>
      </c>
      <c r="D308" s="124" t="str">
        <f>Liste!D362</f>
        <v/>
      </c>
      <c r="E308" s="124" t="str">
        <f>Liste!E362</f>
        <v/>
      </c>
      <c r="F308" s="91"/>
      <c r="G308" s="91"/>
      <c r="H308" s="91"/>
    </row>
    <row r="309" spans="2:8" ht="35.15" customHeight="1" x14ac:dyDescent="0.25">
      <c r="B309" s="91">
        <v>299</v>
      </c>
      <c r="C309" s="124">
        <f>Liste!C363</f>
        <v>0</v>
      </c>
      <c r="D309" s="124" t="str">
        <f>Liste!D363</f>
        <v/>
      </c>
      <c r="E309" s="124" t="str">
        <f>Liste!E363</f>
        <v/>
      </c>
      <c r="F309" s="91"/>
      <c r="G309" s="91"/>
      <c r="H309" s="91"/>
    </row>
    <row r="310" spans="2:8" ht="35.15" customHeight="1" x14ac:dyDescent="0.25">
      <c r="B310" s="91">
        <v>300</v>
      </c>
      <c r="C310" s="124">
        <f>Liste!C364</f>
        <v>0</v>
      </c>
      <c r="D310" s="124" t="str">
        <f>Liste!D364</f>
        <v/>
      </c>
      <c r="E310" s="124" t="str">
        <f>Liste!E364</f>
        <v/>
      </c>
      <c r="F310" s="91"/>
      <c r="G310" s="91"/>
      <c r="H310" s="91"/>
    </row>
    <row r="311" spans="2:8" ht="35.15" customHeight="1" x14ac:dyDescent="0.25">
      <c r="B311" s="91">
        <v>301</v>
      </c>
      <c r="C311" s="124">
        <f>Liste!C365</f>
        <v>0</v>
      </c>
      <c r="D311" s="124" t="str">
        <f>Liste!D365</f>
        <v/>
      </c>
      <c r="E311" s="124" t="str">
        <f>Liste!E365</f>
        <v/>
      </c>
      <c r="F311" s="91"/>
      <c r="G311" s="91"/>
      <c r="H311" s="91"/>
    </row>
    <row r="312" spans="2:8" ht="35.15" customHeight="1" x14ac:dyDescent="0.25">
      <c r="B312" s="91">
        <v>302</v>
      </c>
      <c r="C312" s="124">
        <f>Liste!C366</f>
        <v>0</v>
      </c>
      <c r="D312" s="124" t="str">
        <f>Liste!D366</f>
        <v/>
      </c>
      <c r="E312" s="124" t="str">
        <f>Liste!E366</f>
        <v/>
      </c>
      <c r="F312" s="91"/>
      <c r="G312" s="91"/>
      <c r="H312" s="91"/>
    </row>
    <row r="313" spans="2:8" ht="35.15" customHeight="1" x14ac:dyDescent="0.25">
      <c r="B313" s="91">
        <v>303</v>
      </c>
      <c r="C313" s="124">
        <f>Liste!C367</f>
        <v>0</v>
      </c>
      <c r="D313" s="124" t="str">
        <f>Liste!D367</f>
        <v/>
      </c>
      <c r="E313" s="124" t="str">
        <f>Liste!E367</f>
        <v/>
      </c>
      <c r="F313" s="91"/>
      <c r="G313" s="91"/>
      <c r="H313" s="91"/>
    </row>
    <row r="314" spans="2:8" ht="35.15" customHeight="1" x14ac:dyDescent="0.25">
      <c r="B314" s="91">
        <v>304</v>
      </c>
      <c r="C314" s="124">
        <f>Liste!C368</f>
        <v>0</v>
      </c>
      <c r="D314" s="124" t="str">
        <f>Liste!D368</f>
        <v/>
      </c>
      <c r="E314" s="124" t="str">
        <f>Liste!E368</f>
        <v/>
      </c>
      <c r="F314" s="91"/>
      <c r="G314" s="91"/>
      <c r="H314" s="91"/>
    </row>
    <row r="315" spans="2:8" ht="35.15" customHeight="1" x14ac:dyDescent="0.25">
      <c r="B315" s="91">
        <v>305</v>
      </c>
      <c r="C315" s="124">
        <f>Liste!C369</f>
        <v>0</v>
      </c>
      <c r="D315" s="124" t="str">
        <f>Liste!D369</f>
        <v/>
      </c>
      <c r="E315" s="124" t="str">
        <f>Liste!E369</f>
        <v/>
      </c>
      <c r="F315" s="91"/>
      <c r="G315" s="91"/>
      <c r="H315" s="91"/>
    </row>
    <row r="316" spans="2:8" ht="35.15" customHeight="1" x14ac:dyDescent="0.25">
      <c r="B316" s="91">
        <v>306</v>
      </c>
      <c r="C316" s="124">
        <f>Liste!C370</f>
        <v>0</v>
      </c>
      <c r="D316" s="124" t="str">
        <f>Liste!D370</f>
        <v/>
      </c>
      <c r="E316" s="124" t="str">
        <f>Liste!E370</f>
        <v/>
      </c>
      <c r="F316" s="91"/>
      <c r="G316" s="91"/>
      <c r="H316" s="91"/>
    </row>
    <row r="317" spans="2:8" ht="35.15" customHeight="1" x14ac:dyDescent="0.25">
      <c r="B317" s="91">
        <v>307</v>
      </c>
      <c r="C317" s="124">
        <f>Liste!C371</f>
        <v>0</v>
      </c>
      <c r="D317" s="124" t="str">
        <f>Liste!D371</f>
        <v/>
      </c>
      <c r="E317" s="124" t="str">
        <f>Liste!E371</f>
        <v/>
      </c>
      <c r="F317" s="91"/>
      <c r="G317" s="91"/>
      <c r="H317" s="91"/>
    </row>
    <row r="318" spans="2:8" ht="35.15" customHeight="1" x14ac:dyDescent="0.25">
      <c r="B318" s="91">
        <v>308</v>
      </c>
      <c r="C318" s="124">
        <f>Liste!C372</f>
        <v>0</v>
      </c>
      <c r="D318" s="124" t="str">
        <f>Liste!D372</f>
        <v/>
      </c>
      <c r="E318" s="124" t="str">
        <f>Liste!E372</f>
        <v/>
      </c>
      <c r="F318" s="91"/>
      <c r="G318" s="91"/>
      <c r="H318" s="91"/>
    </row>
    <row r="319" spans="2:8" ht="35.15" customHeight="1" x14ac:dyDescent="0.25">
      <c r="B319" s="91">
        <v>309</v>
      </c>
      <c r="C319" s="124">
        <f>Liste!C373</f>
        <v>0</v>
      </c>
      <c r="D319" s="124" t="str">
        <f>Liste!D373</f>
        <v/>
      </c>
      <c r="E319" s="124" t="str">
        <f>Liste!E373</f>
        <v/>
      </c>
      <c r="F319" s="91"/>
      <c r="G319" s="91"/>
      <c r="H319" s="91"/>
    </row>
    <row r="320" spans="2:8" ht="35.15" customHeight="1" x14ac:dyDescent="0.25">
      <c r="B320" s="91">
        <v>310</v>
      </c>
      <c r="C320" s="124">
        <f>Liste!C374</f>
        <v>0</v>
      </c>
      <c r="D320" s="124" t="str">
        <f>Liste!D374</f>
        <v/>
      </c>
      <c r="E320" s="124" t="str">
        <f>Liste!E374</f>
        <v/>
      </c>
      <c r="F320" s="91"/>
      <c r="G320" s="91"/>
      <c r="H320" s="91"/>
    </row>
    <row r="321" spans="2:8" ht="35.15" customHeight="1" x14ac:dyDescent="0.25">
      <c r="B321" s="91">
        <v>311</v>
      </c>
      <c r="C321" s="124">
        <f>Liste!C375</f>
        <v>0</v>
      </c>
      <c r="D321" s="124" t="str">
        <f>Liste!D375</f>
        <v/>
      </c>
      <c r="E321" s="124" t="str">
        <f>Liste!E375</f>
        <v/>
      </c>
      <c r="F321" s="91"/>
      <c r="G321" s="91"/>
      <c r="H321" s="91"/>
    </row>
    <row r="322" spans="2:8" ht="35.15" customHeight="1" x14ac:dyDescent="0.25">
      <c r="B322" s="91">
        <v>312</v>
      </c>
      <c r="C322" s="124">
        <f>Liste!C376</f>
        <v>0</v>
      </c>
      <c r="D322" s="124" t="str">
        <f>Liste!D376</f>
        <v/>
      </c>
      <c r="E322" s="124" t="str">
        <f>Liste!E376</f>
        <v/>
      </c>
      <c r="F322" s="91"/>
      <c r="G322" s="91"/>
      <c r="H322" s="91"/>
    </row>
    <row r="323" spans="2:8" ht="35.15" customHeight="1" x14ac:dyDescent="0.25">
      <c r="B323" s="91">
        <v>313</v>
      </c>
      <c r="C323" s="124">
        <f>Liste!C377</f>
        <v>0</v>
      </c>
      <c r="D323" s="124" t="str">
        <f>Liste!D377</f>
        <v/>
      </c>
      <c r="E323" s="124" t="str">
        <f>Liste!E377</f>
        <v/>
      </c>
      <c r="F323" s="91"/>
      <c r="G323" s="91"/>
      <c r="H323" s="91"/>
    </row>
    <row r="324" spans="2:8" ht="35.15" customHeight="1" x14ac:dyDescent="0.25">
      <c r="B324" s="91">
        <v>314</v>
      </c>
      <c r="C324" s="124">
        <f>Liste!C378</f>
        <v>0</v>
      </c>
      <c r="D324" s="124" t="str">
        <f>Liste!D378</f>
        <v/>
      </c>
      <c r="E324" s="124" t="str">
        <f>Liste!E378</f>
        <v/>
      </c>
      <c r="F324" s="91"/>
      <c r="G324" s="91"/>
      <c r="H324" s="91"/>
    </row>
    <row r="325" spans="2:8" ht="35.15" customHeight="1" x14ac:dyDescent="0.25">
      <c r="B325" s="91">
        <v>315</v>
      </c>
      <c r="C325" s="124">
        <f>Liste!C379</f>
        <v>0</v>
      </c>
      <c r="D325" s="124" t="str">
        <f>Liste!D379</f>
        <v/>
      </c>
      <c r="E325" s="124" t="str">
        <f>Liste!E379</f>
        <v/>
      </c>
      <c r="F325" s="91"/>
      <c r="G325" s="91"/>
      <c r="H325" s="91"/>
    </row>
    <row r="326" spans="2:8" ht="35.15" customHeight="1" x14ac:dyDescent="0.25">
      <c r="B326" s="91">
        <v>316</v>
      </c>
      <c r="C326" s="124">
        <f>Liste!C380</f>
        <v>0</v>
      </c>
      <c r="D326" s="124" t="str">
        <f>Liste!D380</f>
        <v/>
      </c>
      <c r="E326" s="124" t="str">
        <f>Liste!E380</f>
        <v/>
      </c>
      <c r="F326" s="91"/>
      <c r="G326" s="91"/>
      <c r="H326" s="91"/>
    </row>
    <row r="327" spans="2:8" ht="35.15" customHeight="1" x14ac:dyDescent="0.25">
      <c r="B327" s="91">
        <v>317</v>
      </c>
      <c r="C327" s="124">
        <f>Liste!C381</f>
        <v>0</v>
      </c>
      <c r="D327" s="124" t="str">
        <f>Liste!D381</f>
        <v/>
      </c>
      <c r="E327" s="124" t="str">
        <f>Liste!E381</f>
        <v/>
      </c>
      <c r="F327" s="91"/>
      <c r="G327" s="91"/>
      <c r="H327" s="91"/>
    </row>
    <row r="328" spans="2:8" ht="35.15" customHeight="1" x14ac:dyDescent="0.25">
      <c r="B328" s="91">
        <v>318</v>
      </c>
      <c r="C328" s="124">
        <f>Liste!C382</f>
        <v>0</v>
      </c>
      <c r="D328" s="124" t="str">
        <f>Liste!D382</f>
        <v/>
      </c>
      <c r="E328" s="124" t="str">
        <f>Liste!E382</f>
        <v/>
      </c>
      <c r="F328" s="91"/>
      <c r="G328" s="91"/>
      <c r="H328" s="91"/>
    </row>
    <row r="329" spans="2:8" ht="35.15" customHeight="1" x14ac:dyDescent="0.25">
      <c r="B329" s="91">
        <v>319</v>
      </c>
      <c r="C329" s="124">
        <f>Liste!C383</f>
        <v>0</v>
      </c>
      <c r="D329" s="124" t="str">
        <f>Liste!D383</f>
        <v/>
      </c>
      <c r="E329" s="124" t="str">
        <f>Liste!E383</f>
        <v/>
      </c>
      <c r="F329" s="91"/>
      <c r="G329" s="91"/>
      <c r="H329" s="91"/>
    </row>
    <row r="330" spans="2:8" ht="35.15" customHeight="1" x14ac:dyDescent="0.25">
      <c r="B330" s="91">
        <v>320</v>
      </c>
      <c r="C330" s="124">
        <f>Liste!C384</f>
        <v>0</v>
      </c>
      <c r="D330" s="124" t="str">
        <f>Liste!D384</f>
        <v/>
      </c>
      <c r="E330" s="124" t="str">
        <f>Liste!E384</f>
        <v/>
      </c>
      <c r="F330" s="91"/>
      <c r="G330" s="91"/>
      <c r="H330" s="91"/>
    </row>
    <row r="331" spans="2:8" ht="35.15" customHeight="1" x14ac:dyDescent="0.25">
      <c r="B331" s="91">
        <v>321</v>
      </c>
      <c r="C331" s="124">
        <f>Liste!C385</f>
        <v>0</v>
      </c>
      <c r="D331" s="124" t="str">
        <f>Liste!D385</f>
        <v/>
      </c>
      <c r="E331" s="124" t="str">
        <f>Liste!E385</f>
        <v/>
      </c>
      <c r="F331" s="91"/>
      <c r="G331" s="91"/>
      <c r="H331" s="91"/>
    </row>
    <row r="332" spans="2:8" ht="35.15" customHeight="1" x14ac:dyDescent="0.25">
      <c r="B332" s="91">
        <v>322</v>
      </c>
      <c r="C332" s="124">
        <f>Liste!C386</f>
        <v>0</v>
      </c>
      <c r="D332" s="124" t="str">
        <f>Liste!D386</f>
        <v/>
      </c>
      <c r="E332" s="124" t="str">
        <f>Liste!E386</f>
        <v/>
      </c>
      <c r="F332" s="91"/>
      <c r="G332" s="91"/>
      <c r="H332" s="91"/>
    </row>
    <row r="333" spans="2:8" ht="35.15" customHeight="1" x14ac:dyDescent="0.25">
      <c r="B333" s="91">
        <v>323</v>
      </c>
      <c r="C333" s="124">
        <f>Liste!C387</f>
        <v>0</v>
      </c>
      <c r="D333" s="124" t="str">
        <f>Liste!D387</f>
        <v/>
      </c>
      <c r="E333" s="124" t="str">
        <f>Liste!E387</f>
        <v/>
      </c>
      <c r="F333" s="91"/>
      <c r="G333" s="91"/>
      <c r="H333" s="91"/>
    </row>
    <row r="334" spans="2:8" ht="35.15" customHeight="1" x14ac:dyDescent="0.25">
      <c r="B334" s="91">
        <v>324</v>
      </c>
      <c r="C334" s="124">
        <f>Liste!C388</f>
        <v>0</v>
      </c>
      <c r="D334" s="124" t="str">
        <f>Liste!D388</f>
        <v/>
      </c>
      <c r="E334" s="124" t="str">
        <f>Liste!E388</f>
        <v/>
      </c>
      <c r="F334" s="91"/>
      <c r="G334" s="91"/>
      <c r="H334" s="91"/>
    </row>
    <row r="335" spans="2:8" ht="35.15" customHeight="1" x14ac:dyDescent="0.25">
      <c r="B335" s="91">
        <v>325</v>
      </c>
      <c r="C335" s="124">
        <f>Liste!C389</f>
        <v>0</v>
      </c>
      <c r="D335" s="124" t="str">
        <f>Liste!D389</f>
        <v/>
      </c>
      <c r="E335" s="124" t="str">
        <f>Liste!E389</f>
        <v/>
      </c>
      <c r="F335" s="91"/>
      <c r="G335" s="91"/>
      <c r="H335" s="91"/>
    </row>
    <row r="336" spans="2:8" ht="35.15" customHeight="1" x14ac:dyDescent="0.25">
      <c r="B336" s="91">
        <v>326</v>
      </c>
      <c r="C336" s="124">
        <f>Liste!C390</f>
        <v>0</v>
      </c>
      <c r="D336" s="124" t="str">
        <f>Liste!D390</f>
        <v/>
      </c>
      <c r="E336" s="124" t="str">
        <f>Liste!E390</f>
        <v/>
      </c>
      <c r="F336" s="91"/>
      <c r="G336" s="91"/>
      <c r="H336" s="91"/>
    </row>
    <row r="337" spans="2:8" ht="35.15" customHeight="1" x14ac:dyDescent="0.25">
      <c r="B337" s="91">
        <v>327</v>
      </c>
      <c r="C337" s="124">
        <f>Liste!C391</f>
        <v>0</v>
      </c>
      <c r="D337" s="124" t="str">
        <f>Liste!D391</f>
        <v/>
      </c>
      <c r="E337" s="124" t="str">
        <f>Liste!E391</f>
        <v/>
      </c>
      <c r="F337" s="91"/>
      <c r="G337" s="91"/>
      <c r="H337" s="91"/>
    </row>
    <row r="338" spans="2:8" ht="35.15" customHeight="1" x14ac:dyDescent="0.25">
      <c r="B338" s="91">
        <v>328</v>
      </c>
      <c r="C338" s="124">
        <f>Liste!C392</f>
        <v>0</v>
      </c>
      <c r="D338" s="124" t="str">
        <f>Liste!D392</f>
        <v/>
      </c>
      <c r="E338" s="124" t="str">
        <f>Liste!E392</f>
        <v/>
      </c>
      <c r="F338" s="91"/>
      <c r="G338" s="91"/>
      <c r="H338" s="91"/>
    </row>
    <row r="339" spans="2:8" ht="35.15" customHeight="1" x14ac:dyDescent="0.25">
      <c r="B339" s="91">
        <v>329</v>
      </c>
      <c r="C339" s="124">
        <f>Liste!C393</f>
        <v>0</v>
      </c>
      <c r="D339" s="124" t="str">
        <f>Liste!D393</f>
        <v/>
      </c>
      <c r="E339" s="124" t="str">
        <f>Liste!E393</f>
        <v/>
      </c>
      <c r="F339" s="91"/>
      <c r="G339" s="91"/>
      <c r="H339" s="91"/>
    </row>
    <row r="340" spans="2:8" ht="35.15" customHeight="1" x14ac:dyDescent="0.25">
      <c r="B340" s="91">
        <v>330</v>
      </c>
      <c r="C340" s="124">
        <f>Liste!C394</f>
        <v>0</v>
      </c>
      <c r="D340" s="124" t="str">
        <f>Liste!D394</f>
        <v/>
      </c>
      <c r="E340" s="124" t="str">
        <f>Liste!E394</f>
        <v/>
      </c>
      <c r="F340" s="91"/>
      <c r="G340" s="91"/>
      <c r="H340" s="91"/>
    </row>
    <row r="341" spans="2:8" ht="35.15" customHeight="1" x14ac:dyDescent="0.25">
      <c r="B341" s="91">
        <v>331</v>
      </c>
      <c r="C341" s="124">
        <f>Liste!C395</f>
        <v>0</v>
      </c>
      <c r="D341" s="124" t="str">
        <f>Liste!D395</f>
        <v/>
      </c>
      <c r="E341" s="124" t="str">
        <f>Liste!E395</f>
        <v/>
      </c>
      <c r="F341" s="91"/>
      <c r="G341" s="91"/>
      <c r="H341" s="91"/>
    </row>
    <row r="342" spans="2:8" ht="35.15" customHeight="1" x14ac:dyDescent="0.25">
      <c r="B342" s="91">
        <v>332</v>
      </c>
      <c r="C342" s="124">
        <f>Liste!C396</f>
        <v>0</v>
      </c>
      <c r="D342" s="124" t="str">
        <f>Liste!D396</f>
        <v/>
      </c>
      <c r="E342" s="124" t="str">
        <f>Liste!E396</f>
        <v/>
      </c>
      <c r="F342" s="91"/>
      <c r="G342" s="91"/>
      <c r="H342" s="91"/>
    </row>
    <row r="343" spans="2:8" ht="35.15" customHeight="1" x14ac:dyDescent="0.25">
      <c r="B343" s="91">
        <v>333</v>
      </c>
      <c r="C343" s="124">
        <f>Liste!C397</f>
        <v>0</v>
      </c>
      <c r="D343" s="124" t="str">
        <f>Liste!D397</f>
        <v/>
      </c>
      <c r="E343" s="124" t="str">
        <f>Liste!E397</f>
        <v/>
      </c>
      <c r="F343" s="91"/>
      <c r="G343" s="91"/>
      <c r="H343" s="91"/>
    </row>
    <row r="344" spans="2:8" ht="35.15" customHeight="1" x14ac:dyDescent="0.25">
      <c r="B344" s="91">
        <v>334</v>
      </c>
      <c r="C344" s="124">
        <f>Liste!C398</f>
        <v>0</v>
      </c>
      <c r="D344" s="124" t="str">
        <f>Liste!D398</f>
        <v/>
      </c>
      <c r="E344" s="124" t="str">
        <f>Liste!E398</f>
        <v/>
      </c>
      <c r="F344" s="91"/>
      <c r="G344" s="91"/>
      <c r="H344" s="91"/>
    </row>
    <row r="345" spans="2:8" ht="35.15" customHeight="1" x14ac:dyDescent="0.25">
      <c r="B345" s="91">
        <v>335</v>
      </c>
      <c r="C345" s="124">
        <f>Liste!C399</f>
        <v>0</v>
      </c>
      <c r="D345" s="124" t="str">
        <f>Liste!D399</f>
        <v/>
      </c>
      <c r="E345" s="124" t="str">
        <f>Liste!E399</f>
        <v/>
      </c>
      <c r="F345" s="91"/>
      <c r="G345" s="91"/>
      <c r="H345" s="91"/>
    </row>
    <row r="346" spans="2:8" ht="35.15" customHeight="1" x14ac:dyDescent="0.25">
      <c r="B346" s="91">
        <v>336</v>
      </c>
      <c r="C346" s="124">
        <f>Liste!C400</f>
        <v>0</v>
      </c>
      <c r="D346" s="124" t="str">
        <f>Liste!D400</f>
        <v/>
      </c>
      <c r="E346" s="124" t="str">
        <f>Liste!E400</f>
        <v/>
      </c>
      <c r="F346" s="91"/>
      <c r="G346" s="91"/>
      <c r="H346" s="91"/>
    </row>
    <row r="347" spans="2:8" ht="35.15" customHeight="1" x14ac:dyDescent="0.25">
      <c r="B347" s="91">
        <v>337</v>
      </c>
      <c r="C347" s="124">
        <f>Liste!C401</f>
        <v>0</v>
      </c>
      <c r="D347" s="124" t="str">
        <f>Liste!D401</f>
        <v/>
      </c>
      <c r="E347" s="124" t="str">
        <f>Liste!E401</f>
        <v/>
      </c>
      <c r="F347" s="91"/>
      <c r="G347" s="91"/>
      <c r="H347" s="91"/>
    </row>
    <row r="348" spans="2:8" ht="35.15" customHeight="1" x14ac:dyDescent="0.25">
      <c r="B348" s="91">
        <v>338</v>
      </c>
      <c r="C348" s="124">
        <f>Liste!C402</f>
        <v>0</v>
      </c>
      <c r="D348" s="124" t="str">
        <f>Liste!D402</f>
        <v/>
      </c>
      <c r="E348" s="124" t="str">
        <f>Liste!E402</f>
        <v/>
      </c>
      <c r="F348" s="91"/>
      <c r="G348" s="91"/>
      <c r="H348" s="91"/>
    </row>
    <row r="349" spans="2:8" ht="35.15" customHeight="1" x14ac:dyDescent="0.25">
      <c r="B349" s="91">
        <v>339</v>
      </c>
      <c r="C349" s="124">
        <f>Liste!C403</f>
        <v>0</v>
      </c>
      <c r="D349" s="124" t="str">
        <f>Liste!D403</f>
        <v/>
      </c>
      <c r="E349" s="124" t="str">
        <f>Liste!E403</f>
        <v/>
      </c>
      <c r="F349" s="91"/>
      <c r="G349" s="91"/>
      <c r="H349" s="91"/>
    </row>
    <row r="350" spans="2:8" ht="35.15" customHeight="1" x14ac:dyDescent="0.25">
      <c r="B350" s="91">
        <v>340</v>
      </c>
      <c r="C350" s="124">
        <f>Liste!C404</f>
        <v>0</v>
      </c>
      <c r="D350" s="124" t="str">
        <f>Liste!D404</f>
        <v/>
      </c>
      <c r="E350" s="124" t="str">
        <f>Liste!E404</f>
        <v/>
      </c>
      <c r="F350" s="91"/>
      <c r="G350" s="91"/>
      <c r="H350" s="91"/>
    </row>
    <row r="351" spans="2:8" ht="35.15" customHeight="1" x14ac:dyDescent="0.25">
      <c r="B351" s="91">
        <v>341</v>
      </c>
      <c r="C351" s="124">
        <f>Liste!C405</f>
        <v>0</v>
      </c>
      <c r="D351" s="124" t="str">
        <f>Liste!D405</f>
        <v/>
      </c>
      <c r="E351" s="124" t="str">
        <f>Liste!E405</f>
        <v/>
      </c>
      <c r="F351" s="91"/>
      <c r="G351" s="91"/>
      <c r="H351" s="91"/>
    </row>
    <row r="352" spans="2:8" ht="35.15" customHeight="1" x14ac:dyDescent="0.25">
      <c r="B352" s="91">
        <v>342</v>
      </c>
      <c r="C352" s="124">
        <f>Liste!C406</f>
        <v>0</v>
      </c>
      <c r="D352" s="124" t="str">
        <f>Liste!D406</f>
        <v/>
      </c>
      <c r="E352" s="124" t="str">
        <f>Liste!E406</f>
        <v/>
      </c>
      <c r="F352" s="91"/>
      <c r="G352" s="91"/>
      <c r="H352" s="91"/>
    </row>
    <row r="353" spans="2:8" ht="35.15" customHeight="1" x14ac:dyDescent="0.25">
      <c r="B353" s="91">
        <v>343</v>
      </c>
      <c r="C353" s="124">
        <f>Liste!C407</f>
        <v>0</v>
      </c>
      <c r="D353" s="124" t="str">
        <f>Liste!D407</f>
        <v/>
      </c>
      <c r="E353" s="124" t="str">
        <f>Liste!E407</f>
        <v/>
      </c>
      <c r="F353" s="91"/>
      <c r="G353" s="91"/>
      <c r="H353" s="91"/>
    </row>
    <row r="354" spans="2:8" ht="35.15" customHeight="1" x14ac:dyDescent="0.25">
      <c r="B354" s="91">
        <v>344</v>
      </c>
      <c r="C354" s="124">
        <f>Liste!C408</f>
        <v>0</v>
      </c>
      <c r="D354" s="124" t="str">
        <f>Liste!D408</f>
        <v/>
      </c>
      <c r="E354" s="124" t="str">
        <f>Liste!E408</f>
        <v/>
      </c>
      <c r="F354" s="91"/>
      <c r="G354" s="91"/>
      <c r="H354" s="91"/>
    </row>
    <row r="355" spans="2:8" ht="35.15" customHeight="1" x14ac:dyDescent="0.25">
      <c r="B355" s="91">
        <v>345</v>
      </c>
      <c r="C355" s="124">
        <f>Liste!C409</f>
        <v>0</v>
      </c>
      <c r="D355" s="124" t="str">
        <f>Liste!D409</f>
        <v/>
      </c>
      <c r="E355" s="124" t="str">
        <f>Liste!E409</f>
        <v/>
      </c>
      <c r="F355" s="91"/>
      <c r="G355" s="91"/>
      <c r="H355" s="91"/>
    </row>
    <row r="356" spans="2:8" ht="35.15" customHeight="1" x14ac:dyDescent="0.25">
      <c r="B356" s="91">
        <v>346</v>
      </c>
      <c r="C356" s="124">
        <f>Liste!C410</f>
        <v>0</v>
      </c>
      <c r="D356" s="124" t="str">
        <f>Liste!D410</f>
        <v/>
      </c>
      <c r="E356" s="124" t="str">
        <f>Liste!E410</f>
        <v/>
      </c>
      <c r="F356" s="91"/>
      <c r="G356" s="91"/>
      <c r="H356" s="91"/>
    </row>
    <row r="357" spans="2:8" ht="35.15" customHeight="1" x14ac:dyDescent="0.25">
      <c r="B357" s="91">
        <v>347</v>
      </c>
      <c r="C357" s="124">
        <f>Liste!C411</f>
        <v>0</v>
      </c>
      <c r="D357" s="124" t="str">
        <f>Liste!D411</f>
        <v/>
      </c>
      <c r="E357" s="124" t="str">
        <f>Liste!E411</f>
        <v/>
      </c>
      <c r="F357" s="91"/>
      <c r="G357" s="91"/>
      <c r="H357" s="91"/>
    </row>
    <row r="358" spans="2:8" ht="35.15" customHeight="1" x14ac:dyDescent="0.25">
      <c r="B358" s="91">
        <v>348</v>
      </c>
      <c r="C358" s="124">
        <f>Liste!C412</f>
        <v>0</v>
      </c>
      <c r="D358" s="124" t="str">
        <f>Liste!D412</f>
        <v/>
      </c>
      <c r="E358" s="124" t="str">
        <f>Liste!E412</f>
        <v/>
      </c>
      <c r="F358" s="91"/>
      <c r="G358" s="91"/>
      <c r="H358" s="91"/>
    </row>
    <row r="359" spans="2:8" ht="35.15" customHeight="1" x14ac:dyDescent="0.25">
      <c r="B359" s="91">
        <v>349</v>
      </c>
      <c r="C359" s="124">
        <f>Liste!C413</f>
        <v>0</v>
      </c>
      <c r="D359" s="124" t="str">
        <f>Liste!D413</f>
        <v/>
      </c>
      <c r="E359" s="124" t="str">
        <f>Liste!E413</f>
        <v/>
      </c>
      <c r="F359" s="91"/>
      <c r="G359" s="91"/>
      <c r="H359" s="91"/>
    </row>
    <row r="360" spans="2:8" ht="35.15" customHeight="1" x14ac:dyDescent="0.25">
      <c r="B360" s="91">
        <v>350</v>
      </c>
      <c r="C360" s="124">
        <f>Liste!C414</f>
        <v>0</v>
      </c>
      <c r="D360" s="124" t="str">
        <f>Liste!D414</f>
        <v/>
      </c>
      <c r="E360" s="124" t="str">
        <f>Liste!E414</f>
        <v/>
      </c>
      <c r="F360" s="91"/>
      <c r="G360" s="91"/>
      <c r="H360" s="91"/>
    </row>
    <row r="361" spans="2:8" ht="35.15" customHeight="1" x14ac:dyDescent="0.25">
      <c r="B361" s="91">
        <v>351</v>
      </c>
      <c r="C361" s="124">
        <f>Liste!C415</f>
        <v>0</v>
      </c>
      <c r="D361" s="124" t="str">
        <f>Liste!D415</f>
        <v/>
      </c>
      <c r="E361" s="124" t="str">
        <f>Liste!E415</f>
        <v/>
      </c>
      <c r="F361" s="91"/>
      <c r="G361" s="91"/>
      <c r="H361" s="91"/>
    </row>
    <row r="362" spans="2:8" ht="35.15" customHeight="1" x14ac:dyDescent="0.25">
      <c r="B362" s="91">
        <v>352</v>
      </c>
      <c r="C362" s="124">
        <f>Liste!C416</f>
        <v>0</v>
      </c>
      <c r="D362" s="124" t="str">
        <f>Liste!D416</f>
        <v/>
      </c>
      <c r="E362" s="124" t="str">
        <f>Liste!E416</f>
        <v/>
      </c>
      <c r="F362" s="91"/>
      <c r="G362" s="91"/>
      <c r="H362" s="91"/>
    </row>
    <row r="363" spans="2:8" ht="35.15" customHeight="1" x14ac:dyDescent="0.25">
      <c r="B363" s="91">
        <v>353</v>
      </c>
      <c r="C363" s="124">
        <f>Liste!C417</f>
        <v>0</v>
      </c>
      <c r="D363" s="124" t="str">
        <f>Liste!D417</f>
        <v/>
      </c>
      <c r="E363" s="124" t="str">
        <f>Liste!E417</f>
        <v/>
      </c>
      <c r="F363" s="91"/>
      <c r="G363" s="91"/>
      <c r="H363" s="91"/>
    </row>
    <row r="364" spans="2:8" ht="35.15" customHeight="1" x14ac:dyDescent="0.25">
      <c r="B364" s="91">
        <v>354</v>
      </c>
      <c r="C364" s="124">
        <f>Liste!C418</f>
        <v>0</v>
      </c>
      <c r="D364" s="124" t="str">
        <f>Liste!D418</f>
        <v/>
      </c>
      <c r="E364" s="124" t="str">
        <f>Liste!E418</f>
        <v/>
      </c>
      <c r="F364" s="91"/>
      <c r="G364" s="91"/>
      <c r="H364" s="91"/>
    </row>
    <row r="365" spans="2:8" ht="35.15" customHeight="1" x14ac:dyDescent="0.25">
      <c r="B365" s="91">
        <v>355</v>
      </c>
      <c r="C365" s="124">
        <f>Liste!C419</f>
        <v>0</v>
      </c>
      <c r="D365" s="124" t="str">
        <f>Liste!D419</f>
        <v/>
      </c>
      <c r="E365" s="124" t="str">
        <f>Liste!E419</f>
        <v/>
      </c>
      <c r="F365" s="91"/>
      <c r="G365" s="91"/>
      <c r="H365" s="91"/>
    </row>
    <row r="366" spans="2:8" ht="35.15" customHeight="1" x14ac:dyDescent="0.25">
      <c r="B366" s="91">
        <v>356</v>
      </c>
      <c r="C366" s="124">
        <f>Liste!C420</f>
        <v>0</v>
      </c>
      <c r="D366" s="124" t="str">
        <f>Liste!D420</f>
        <v/>
      </c>
      <c r="E366" s="124" t="str">
        <f>Liste!E420</f>
        <v/>
      </c>
      <c r="F366" s="91"/>
      <c r="G366" s="91"/>
      <c r="H366" s="91"/>
    </row>
    <row r="367" spans="2:8" ht="35.15" customHeight="1" x14ac:dyDescent="0.25">
      <c r="B367" s="91">
        <v>357</v>
      </c>
      <c r="C367" s="124">
        <f>Liste!C421</f>
        <v>0</v>
      </c>
      <c r="D367" s="124" t="str">
        <f>Liste!D421</f>
        <v/>
      </c>
      <c r="E367" s="124" t="str">
        <f>Liste!E421</f>
        <v/>
      </c>
      <c r="F367" s="91"/>
      <c r="G367" s="91"/>
      <c r="H367" s="91"/>
    </row>
    <row r="368" spans="2:8" ht="35.15" customHeight="1" x14ac:dyDescent="0.25">
      <c r="B368" s="91">
        <v>358</v>
      </c>
      <c r="C368" s="124">
        <f>Liste!C422</f>
        <v>0</v>
      </c>
      <c r="D368" s="124" t="str">
        <f>Liste!D422</f>
        <v/>
      </c>
      <c r="E368" s="124" t="str">
        <f>Liste!E422</f>
        <v/>
      </c>
      <c r="F368" s="91"/>
      <c r="G368" s="91"/>
      <c r="H368" s="91"/>
    </row>
    <row r="369" spans="2:8" ht="35.15" customHeight="1" x14ac:dyDescent="0.25">
      <c r="B369" s="91">
        <v>359</v>
      </c>
      <c r="C369" s="124">
        <f>Liste!C423</f>
        <v>0</v>
      </c>
      <c r="D369" s="124" t="str">
        <f>Liste!D423</f>
        <v/>
      </c>
      <c r="E369" s="124" t="str">
        <f>Liste!E423</f>
        <v/>
      </c>
      <c r="F369" s="91"/>
      <c r="G369" s="91"/>
      <c r="H369" s="91"/>
    </row>
    <row r="370" spans="2:8" ht="35.15" customHeight="1" x14ac:dyDescent="0.25">
      <c r="B370" s="91">
        <v>360</v>
      </c>
      <c r="C370" s="124">
        <f>Liste!C424</f>
        <v>0</v>
      </c>
      <c r="D370" s="124" t="str">
        <f>Liste!D424</f>
        <v/>
      </c>
      <c r="E370" s="124" t="str">
        <f>Liste!E424</f>
        <v/>
      </c>
      <c r="F370" s="91"/>
      <c r="G370" s="91"/>
      <c r="H370" s="91"/>
    </row>
    <row r="371" spans="2:8" ht="35.15" customHeight="1" x14ac:dyDescent="0.25">
      <c r="B371" s="91">
        <v>361</v>
      </c>
      <c r="C371" s="124">
        <f>Liste!C425</f>
        <v>0</v>
      </c>
      <c r="D371" s="124" t="str">
        <f>Liste!D425</f>
        <v/>
      </c>
      <c r="E371" s="124" t="str">
        <f>Liste!E425</f>
        <v/>
      </c>
      <c r="F371" s="91"/>
      <c r="G371" s="91"/>
      <c r="H371" s="91"/>
    </row>
    <row r="372" spans="2:8" ht="35.15" customHeight="1" x14ac:dyDescent="0.25">
      <c r="B372" s="91">
        <v>362</v>
      </c>
      <c r="C372" s="124">
        <f>Liste!C426</f>
        <v>0</v>
      </c>
      <c r="D372" s="124" t="str">
        <f>Liste!D426</f>
        <v/>
      </c>
      <c r="E372" s="124" t="str">
        <f>Liste!E426</f>
        <v/>
      </c>
      <c r="F372" s="91"/>
      <c r="G372" s="91"/>
      <c r="H372" s="91"/>
    </row>
    <row r="373" spans="2:8" ht="35.15" customHeight="1" x14ac:dyDescent="0.25">
      <c r="B373" s="91">
        <v>363</v>
      </c>
      <c r="C373" s="124">
        <f>Liste!C427</f>
        <v>0</v>
      </c>
      <c r="D373" s="124" t="str">
        <f>Liste!D427</f>
        <v/>
      </c>
      <c r="E373" s="124" t="str">
        <f>Liste!E427</f>
        <v/>
      </c>
      <c r="F373" s="91"/>
      <c r="G373" s="91"/>
      <c r="H373" s="91"/>
    </row>
    <row r="374" spans="2:8" ht="35.15" customHeight="1" x14ac:dyDescent="0.25">
      <c r="B374" s="91">
        <v>364</v>
      </c>
      <c r="C374" s="124">
        <f>Liste!C428</f>
        <v>0</v>
      </c>
      <c r="D374" s="124" t="str">
        <f>Liste!D428</f>
        <v/>
      </c>
      <c r="E374" s="124" t="str">
        <f>Liste!E428</f>
        <v/>
      </c>
      <c r="F374" s="91"/>
      <c r="G374" s="91"/>
      <c r="H374" s="91"/>
    </row>
    <row r="375" spans="2:8" ht="35.15" customHeight="1" x14ac:dyDescent="0.25">
      <c r="B375" s="91">
        <v>365</v>
      </c>
      <c r="C375" s="124">
        <f>Liste!C429</f>
        <v>0</v>
      </c>
      <c r="D375" s="124" t="str">
        <f>Liste!D429</f>
        <v/>
      </c>
      <c r="E375" s="124" t="str">
        <f>Liste!E429</f>
        <v/>
      </c>
      <c r="F375" s="91"/>
      <c r="G375" s="91"/>
      <c r="H375" s="91"/>
    </row>
    <row r="376" spans="2:8" ht="35.15" customHeight="1" x14ac:dyDescent="0.25">
      <c r="B376" s="91">
        <v>366</v>
      </c>
      <c r="C376" s="124">
        <f>Liste!C430</f>
        <v>0</v>
      </c>
      <c r="D376" s="124" t="str">
        <f>Liste!D430</f>
        <v/>
      </c>
      <c r="E376" s="124" t="str">
        <f>Liste!E430</f>
        <v/>
      </c>
      <c r="F376" s="91"/>
      <c r="G376" s="91"/>
      <c r="H376" s="91"/>
    </row>
    <row r="377" spans="2:8" ht="35.15" customHeight="1" x14ac:dyDescent="0.25">
      <c r="B377" s="91">
        <v>367</v>
      </c>
      <c r="C377" s="124">
        <f>Liste!C431</f>
        <v>0</v>
      </c>
      <c r="D377" s="124" t="str">
        <f>Liste!D431</f>
        <v/>
      </c>
      <c r="E377" s="124" t="str">
        <f>Liste!E431</f>
        <v/>
      </c>
      <c r="F377" s="91"/>
      <c r="G377" s="91"/>
      <c r="H377" s="91"/>
    </row>
    <row r="378" spans="2:8" ht="35.15" customHeight="1" x14ac:dyDescent="0.25">
      <c r="B378" s="91">
        <v>368</v>
      </c>
      <c r="C378" s="124">
        <f>Liste!C432</f>
        <v>0</v>
      </c>
      <c r="D378" s="124" t="str">
        <f>Liste!D432</f>
        <v/>
      </c>
      <c r="E378" s="124" t="str">
        <f>Liste!E432</f>
        <v/>
      </c>
      <c r="F378" s="91"/>
      <c r="G378" s="91"/>
      <c r="H378" s="91"/>
    </row>
    <row r="379" spans="2:8" ht="35.15" customHeight="1" x14ac:dyDescent="0.25">
      <c r="B379" s="91">
        <v>369</v>
      </c>
      <c r="C379" s="124">
        <f>Liste!C433</f>
        <v>0</v>
      </c>
      <c r="D379" s="124" t="str">
        <f>Liste!D433</f>
        <v/>
      </c>
      <c r="E379" s="124" t="str">
        <f>Liste!E433</f>
        <v/>
      </c>
      <c r="F379" s="91"/>
      <c r="G379" s="91"/>
      <c r="H379" s="91"/>
    </row>
    <row r="380" spans="2:8" ht="35.15" customHeight="1" x14ac:dyDescent="0.25">
      <c r="B380" s="91">
        <v>370</v>
      </c>
      <c r="C380" s="124">
        <f>Liste!C434</f>
        <v>0</v>
      </c>
      <c r="D380" s="124" t="str">
        <f>Liste!D434</f>
        <v/>
      </c>
      <c r="E380" s="124" t="str">
        <f>Liste!E434</f>
        <v/>
      </c>
      <c r="F380" s="91"/>
      <c r="G380" s="91"/>
      <c r="H380" s="91"/>
    </row>
    <row r="381" spans="2:8" ht="35.15" customHeight="1" x14ac:dyDescent="0.25">
      <c r="B381" s="91">
        <v>371</v>
      </c>
      <c r="C381" s="124">
        <f>Liste!C435</f>
        <v>0</v>
      </c>
      <c r="D381" s="124" t="str">
        <f>Liste!D435</f>
        <v/>
      </c>
      <c r="E381" s="124" t="str">
        <f>Liste!E435</f>
        <v/>
      </c>
      <c r="F381" s="91"/>
      <c r="G381" s="91"/>
      <c r="H381" s="91"/>
    </row>
    <row r="382" spans="2:8" ht="35.15" customHeight="1" x14ac:dyDescent="0.25">
      <c r="B382" s="91">
        <v>372</v>
      </c>
      <c r="C382" s="124">
        <f>Liste!C436</f>
        <v>0</v>
      </c>
      <c r="D382" s="124" t="str">
        <f>Liste!D436</f>
        <v/>
      </c>
      <c r="E382" s="124" t="str">
        <f>Liste!E436</f>
        <v/>
      </c>
      <c r="F382" s="91"/>
      <c r="G382" s="91"/>
      <c r="H382" s="91"/>
    </row>
    <row r="383" spans="2:8" ht="35.15" customHeight="1" x14ac:dyDescent="0.25">
      <c r="B383" s="91">
        <v>373</v>
      </c>
      <c r="C383" s="124">
        <f>Liste!C437</f>
        <v>0</v>
      </c>
      <c r="D383" s="124" t="str">
        <f>Liste!D437</f>
        <v/>
      </c>
      <c r="E383" s="124" t="str">
        <f>Liste!E437</f>
        <v/>
      </c>
      <c r="F383" s="91"/>
      <c r="G383" s="91"/>
      <c r="H383" s="91"/>
    </row>
    <row r="384" spans="2:8" ht="35.15" customHeight="1" x14ac:dyDescent="0.25">
      <c r="B384" s="91">
        <v>374</v>
      </c>
      <c r="C384" s="124">
        <f>Liste!C438</f>
        <v>0</v>
      </c>
      <c r="D384" s="124" t="str">
        <f>Liste!D438</f>
        <v/>
      </c>
      <c r="E384" s="124" t="str">
        <f>Liste!E438</f>
        <v/>
      </c>
      <c r="F384" s="91"/>
      <c r="G384" s="91"/>
      <c r="H384" s="91"/>
    </row>
    <row r="385" spans="2:8" ht="35.15" customHeight="1" x14ac:dyDescent="0.25">
      <c r="B385" s="91">
        <v>375</v>
      </c>
      <c r="C385" s="124">
        <f>Liste!C439</f>
        <v>0</v>
      </c>
      <c r="D385" s="124" t="str">
        <f>Liste!D439</f>
        <v/>
      </c>
      <c r="E385" s="124" t="str">
        <f>Liste!E439</f>
        <v/>
      </c>
      <c r="F385" s="91"/>
      <c r="G385" s="91"/>
      <c r="H385" s="91"/>
    </row>
    <row r="386" spans="2:8" ht="35.15" customHeight="1" x14ac:dyDescent="0.25">
      <c r="B386" s="91">
        <v>376</v>
      </c>
      <c r="C386" s="124">
        <f>Liste!C440</f>
        <v>0</v>
      </c>
      <c r="D386" s="124" t="str">
        <f>Liste!D440</f>
        <v/>
      </c>
      <c r="E386" s="124" t="str">
        <f>Liste!E440</f>
        <v/>
      </c>
      <c r="F386" s="91"/>
      <c r="G386" s="91"/>
      <c r="H386" s="91"/>
    </row>
    <row r="387" spans="2:8" ht="35.15" customHeight="1" x14ac:dyDescent="0.25">
      <c r="B387" s="91">
        <v>377</v>
      </c>
      <c r="C387" s="124">
        <f>Liste!C441</f>
        <v>0</v>
      </c>
      <c r="D387" s="124" t="str">
        <f>Liste!D441</f>
        <v/>
      </c>
      <c r="E387" s="124" t="str">
        <f>Liste!E441</f>
        <v/>
      </c>
      <c r="F387" s="91"/>
      <c r="G387" s="91"/>
      <c r="H387" s="91"/>
    </row>
    <row r="388" spans="2:8" ht="35.15" customHeight="1" x14ac:dyDescent="0.25">
      <c r="B388" s="91">
        <v>378</v>
      </c>
      <c r="C388" s="124">
        <f>Liste!C442</f>
        <v>0</v>
      </c>
      <c r="D388" s="124" t="str">
        <f>Liste!D442</f>
        <v/>
      </c>
      <c r="E388" s="124" t="str">
        <f>Liste!E442</f>
        <v/>
      </c>
      <c r="F388" s="91"/>
      <c r="G388" s="91"/>
      <c r="H388" s="91"/>
    </row>
    <row r="389" spans="2:8" ht="35.15" customHeight="1" x14ac:dyDescent="0.25">
      <c r="B389" s="91">
        <v>379</v>
      </c>
      <c r="C389" s="124">
        <f>Liste!C443</f>
        <v>0</v>
      </c>
      <c r="D389" s="124" t="str">
        <f>Liste!D443</f>
        <v/>
      </c>
      <c r="E389" s="124" t="str">
        <f>Liste!E443</f>
        <v/>
      </c>
      <c r="F389" s="91"/>
      <c r="G389" s="91"/>
      <c r="H389" s="91"/>
    </row>
    <row r="390" spans="2:8" ht="35.15" customHeight="1" x14ac:dyDescent="0.25">
      <c r="B390" s="91">
        <v>380</v>
      </c>
      <c r="C390" s="124">
        <f>Liste!C444</f>
        <v>0</v>
      </c>
      <c r="D390" s="124" t="str">
        <f>Liste!D444</f>
        <v/>
      </c>
      <c r="E390" s="124" t="str">
        <f>Liste!E444</f>
        <v/>
      </c>
      <c r="F390" s="91"/>
      <c r="G390" s="91"/>
      <c r="H390" s="91"/>
    </row>
    <row r="391" spans="2:8" ht="35.15" customHeight="1" x14ac:dyDescent="0.25">
      <c r="B391" s="91">
        <v>381</v>
      </c>
      <c r="C391" s="124">
        <f>Liste!C445</f>
        <v>0</v>
      </c>
      <c r="D391" s="124" t="str">
        <f>Liste!D445</f>
        <v/>
      </c>
      <c r="E391" s="124" t="str">
        <f>Liste!E445</f>
        <v/>
      </c>
      <c r="F391" s="91"/>
      <c r="G391" s="91"/>
      <c r="H391" s="91"/>
    </row>
    <row r="392" spans="2:8" ht="35.15" customHeight="1" x14ac:dyDescent="0.25">
      <c r="B392" s="91">
        <v>382</v>
      </c>
      <c r="C392" s="124">
        <f>Liste!C446</f>
        <v>0</v>
      </c>
      <c r="D392" s="124" t="str">
        <f>Liste!D446</f>
        <v/>
      </c>
      <c r="E392" s="124" t="str">
        <f>Liste!E446</f>
        <v/>
      </c>
      <c r="F392" s="91"/>
      <c r="G392" s="91"/>
      <c r="H392" s="91"/>
    </row>
    <row r="393" spans="2:8" ht="35.15" customHeight="1" x14ac:dyDescent="0.25">
      <c r="B393" s="91">
        <v>383</v>
      </c>
      <c r="C393" s="124">
        <f>Liste!C447</f>
        <v>0</v>
      </c>
      <c r="D393" s="124" t="str">
        <f>Liste!D447</f>
        <v/>
      </c>
      <c r="E393" s="124" t="str">
        <f>Liste!E447</f>
        <v/>
      </c>
      <c r="F393" s="91"/>
      <c r="G393" s="91"/>
      <c r="H393" s="91"/>
    </row>
    <row r="394" spans="2:8" ht="35.15" customHeight="1" x14ac:dyDescent="0.25">
      <c r="B394" s="91">
        <v>384</v>
      </c>
      <c r="C394" s="124">
        <f>Liste!C448</f>
        <v>0</v>
      </c>
      <c r="D394" s="124" t="str">
        <f>Liste!D448</f>
        <v/>
      </c>
      <c r="E394" s="124" t="str">
        <f>Liste!E448</f>
        <v/>
      </c>
      <c r="F394" s="91"/>
      <c r="G394" s="91"/>
      <c r="H394" s="91"/>
    </row>
    <row r="395" spans="2:8" ht="35.15" customHeight="1" x14ac:dyDescent="0.25">
      <c r="B395" s="91">
        <v>385</v>
      </c>
      <c r="C395" s="124">
        <f>Liste!C449</f>
        <v>0</v>
      </c>
      <c r="D395" s="124" t="str">
        <f>Liste!D449</f>
        <v/>
      </c>
      <c r="E395" s="124" t="str">
        <f>Liste!E449</f>
        <v/>
      </c>
      <c r="F395" s="91"/>
      <c r="G395" s="91"/>
      <c r="H395" s="91"/>
    </row>
    <row r="396" spans="2:8" ht="35.15" customHeight="1" x14ac:dyDescent="0.25">
      <c r="B396" s="91">
        <v>386</v>
      </c>
      <c r="C396" s="124">
        <f>Liste!C450</f>
        <v>0</v>
      </c>
      <c r="D396" s="124" t="str">
        <f>Liste!D450</f>
        <v/>
      </c>
      <c r="E396" s="124" t="str">
        <f>Liste!E450</f>
        <v/>
      </c>
      <c r="F396" s="91"/>
      <c r="G396" s="91"/>
      <c r="H396" s="91"/>
    </row>
    <row r="397" spans="2:8" ht="35.15" customHeight="1" x14ac:dyDescent="0.25">
      <c r="B397" s="91">
        <v>387</v>
      </c>
      <c r="C397" s="124">
        <f>Liste!C451</f>
        <v>0</v>
      </c>
      <c r="D397" s="124" t="str">
        <f>Liste!D451</f>
        <v/>
      </c>
      <c r="E397" s="124" t="str">
        <f>Liste!E451</f>
        <v/>
      </c>
      <c r="F397" s="91"/>
      <c r="G397" s="91"/>
      <c r="H397" s="91"/>
    </row>
    <row r="398" spans="2:8" ht="35.15" customHeight="1" x14ac:dyDescent="0.25">
      <c r="B398" s="91">
        <v>388</v>
      </c>
      <c r="C398" s="124">
        <f>Liste!C452</f>
        <v>0</v>
      </c>
      <c r="D398" s="124" t="str">
        <f>Liste!D452</f>
        <v/>
      </c>
      <c r="E398" s="124" t="str">
        <f>Liste!E452</f>
        <v/>
      </c>
      <c r="F398" s="91"/>
      <c r="G398" s="91"/>
      <c r="H398" s="91"/>
    </row>
    <row r="399" spans="2:8" ht="35.15" customHeight="1" x14ac:dyDescent="0.25">
      <c r="B399" s="91">
        <v>389</v>
      </c>
      <c r="C399" s="124">
        <f>Liste!C453</f>
        <v>0</v>
      </c>
      <c r="D399" s="124" t="str">
        <f>Liste!D453</f>
        <v/>
      </c>
      <c r="E399" s="124" t="str">
        <f>Liste!E453</f>
        <v/>
      </c>
      <c r="F399" s="91"/>
      <c r="G399" s="91"/>
      <c r="H399" s="91"/>
    </row>
    <row r="400" spans="2:8" ht="35.15" customHeight="1" x14ac:dyDescent="0.25">
      <c r="B400" s="91">
        <v>390</v>
      </c>
      <c r="C400" s="124">
        <f>Liste!C454</f>
        <v>0</v>
      </c>
      <c r="D400" s="124" t="str">
        <f>Liste!D454</f>
        <v/>
      </c>
      <c r="E400" s="124" t="str">
        <f>Liste!E454</f>
        <v/>
      </c>
      <c r="F400" s="91"/>
      <c r="G400" s="91"/>
      <c r="H400" s="91"/>
    </row>
    <row r="401" spans="2:8" ht="35.15" customHeight="1" x14ac:dyDescent="0.25">
      <c r="B401" s="91">
        <v>391</v>
      </c>
      <c r="C401" s="124">
        <f>Liste!C455</f>
        <v>0</v>
      </c>
      <c r="D401" s="124" t="str">
        <f>Liste!D455</f>
        <v/>
      </c>
      <c r="E401" s="124" t="str">
        <f>Liste!E455</f>
        <v/>
      </c>
      <c r="F401" s="91"/>
      <c r="G401" s="91"/>
      <c r="H401" s="91"/>
    </row>
    <row r="402" spans="2:8" ht="35.15" customHeight="1" x14ac:dyDescent="0.25">
      <c r="B402" s="91">
        <v>392</v>
      </c>
      <c r="C402" s="124">
        <f>Liste!C456</f>
        <v>0</v>
      </c>
      <c r="D402" s="124" t="str">
        <f>Liste!D456</f>
        <v/>
      </c>
      <c r="E402" s="124" t="str">
        <f>Liste!E456</f>
        <v/>
      </c>
      <c r="F402" s="91"/>
      <c r="G402" s="91"/>
      <c r="H402" s="91"/>
    </row>
    <row r="403" spans="2:8" ht="35.15" customHeight="1" x14ac:dyDescent="0.25">
      <c r="B403" s="91">
        <v>393</v>
      </c>
      <c r="C403" s="124">
        <f>Liste!C457</f>
        <v>0</v>
      </c>
      <c r="D403" s="124" t="str">
        <f>Liste!D457</f>
        <v/>
      </c>
      <c r="E403" s="124" t="str">
        <f>Liste!E457</f>
        <v/>
      </c>
      <c r="F403" s="91"/>
      <c r="G403" s="91"/>
      <c r="H403" s="91"/>
    </row>
    <row r="404" spans="2:8" ht="35.15" customHeight="1" x14ac:dyDescent="0.25">
      <c r="B404" s="91">
        <v>394</v>
      </c>
      <c r="C404" s="124">
        <f>Liste!C458</f>
        <v>0</v>
      </c>
      <c r="D404" s="124" t="str">
        <f>Liste!D458</f>
        <v/>
      </c>
      <c r="E404" s="124" t="str">
        <f>Liste!E458</f>
        <v/>
      </c>
      <c r="F404" s="91"/>
      <c r="G404" s="91"/>
      <c r="H404" s="91"/>
    </row>
    <row r="405" spans="2:8" ht="35.15" customHeight="1" x14ac:dyDescent="0.25">
      <c r="B405" s="91">
        <v>395</v>
      </c>
      <c r="C405" s="124">
        <f>Liste!C459</f>
        <v>0</v>
      </c>
      <c r="D405" s="124" t="str">
        <f>Liste!D459</f>
        <v/>
      </c>
      <c r="E405" s="124" t="str">
        <f>Liste!E459</f>
        <v/>
      </c>
      <c r="F405" s="91"/>
      <c r="G405" s="91"/>
      <c r="H405" s="91"/>
    </row>
    <row r="406" spans="2:8" ht="35.15" customHeight="1" x14ac:dyDescent="0.25">
      <c r="B406" s="91">
        <v>396</v>
      </c>
      <c r="C406" s="124">
        <f>Liste!C460</f>
        <v>0</v>
      </c>
      <c r="D406" s="124" t="str">
        <f>Liste!D460</f>
        <v/>
      </c>
      <c r="E406" s="124" t="str">
        <f>Liste!E460</f>
        <v/>
      </c>
      <c r="F406" s="91"/>
      <c r="G406" s="91"/>
      <c r="H406" s="91"/>
    </row>
    <row r="407" spans="2:8" ht="35.15" customHeight="1" x14ac:dyDescent="0.25">
      <c r="B407" s="91">
        <v>397</v>
      </c>
      <c r="C407" s="124">
        <f>Liste!C461</f>
        <v>0</v>
      </c>
      <c r="D407" s="124" t="str">
        <f>Liste!D461</f>
        <v/>
      </c>
      <c r="E407" s="124" t="str">
        <f>Liste!E461</f>
        <v/>
      </c>
      <c r="F407" s="91"/>
      <c r="G407" s="91"/>
      <c r="H407" s="91"/>
    </row>
    <row r="408" spans="2:8" ht="35.15" customHeight="1" x14ac:dyDescent="0.25">
      <c r="B408" s="91">
        <v>398</v>
      </c>
      <c r="C408" s="124">
        <f>Liste!C462</f>
        <v>0</v>
      </c>
      <c r="D408" s="124" t="str">
        <f>Liste!D462</f>
        <v/>
      </c>
      <c r="E408" s="124" t="str">
        <f>Liste!E462</f>
        <v/>
      </c>
      <c r="F408" s="91"/>
      <c r="G408" s="91"/>
      <c r="H408" s="91"/>
    </row>
    <row r="409" spans="2:8" ht="35.15" customHeight="1" x14ac:dyDescent="0.25">
      <c r="B409" s="91">
        <v>399</v>
      </c>
      <c r="C409" s="124">
        <f>Liste!C463</f>
        <v>0</v>
      </c>
      <c r="D409" s="124" t="str">
        <f>Liste!D463</f>
        <v/>
      </c>
      <c r="E409" s="124" t="str">
        <f>Liste!E463</f>
        <v/>
      </c>
      <c r="F409" s="91"/>
      <c r="G409" s="91"/>
      <c r="H409" s="91"/>
    </row>
    <row r="410" spans="2:8" ht="35.15" customHeight="1" x14ac:dyDescent="0.25">
      <c r="B410" s="91">
        <v>400</v>
      </c>
      <c r="C410" s="124">
        <f>Liste!C464</f>
        <v>0</v>
      </c>
      <c r="D410" s="124" t="str">
        <f>Liste!D464</f>
        <v/>
      </c>
      <c r="E410" s="124" t="str">
        <f>Liste!E464</f>
        <v/>
      </c>
      <c r="F410" s="91"/>
      <c r="G410" s="91"/>
      <c r="H410" s="91"/>
    </row>
    <row r="411" spans="2:8" ht="35.15" customHeight="1" x14ac:dyDescent="0.25">
      <c r="B411" s="91">
        <v>401</v>
      </c>
      <c r="C411" s="124">
        <f>Liste!C465</f>
        <v>0</v>
      </c>
      <c r="D411" s="124" t="str">
        <f>Liste!D465</f>
        <v/>
      </c>
      <c r="E411" s="124" t="str">
        <f>Liste!E465</f>
        <v/>
      </c>
      <c r="F411" s="91"/>
      <c r="G411" s="91"/>
      <c r="H411" s="91"/>
    </row>
    <row r="412" spans="2:8" ht="35.15" customHeight="1" x14ac:dyDescent="0.25">
      <c r="B412" s="91">
        <v>402</v>
      </c>
      <c r="C412" s="124">
        <f>Liste!C466</f>
        <v>0</v>
      </c>
      <c r="D412" s="124" t="str">
        <f>Liste!D466</f>
        <v/>
      </c>
      <c r="E412" s="124" t="str">
        <f>Liste!E466</f>
        <v/>
      </c>
      <c r="F412" s="91"/>
      <c r="G412" s="91"/>
      <c r="H412" s="91"/>
    </row>
    <row r="413" spans="2:8" ht="35.15" customHeight="1" x14ac:dyDescent="0.25">
      <c r="B413" s="91">
        <v>403</v>
      </c>
      <c r="C413" s="124">
        <f>Liste!C467</f>
        <v>0</v>
      </c>
      <c r="D413" s="124" t="str">
        <f>Liste!D467</f>
        <v/>
      </c>
      <c r="E413" s="124" t="str">
        <f>Liste!E467</f>
        <v/>
      </c>
      <c r="F413" s="91"/>
      <c r="G413" s="91"/>
      <c r="H413" s="91"/>
    </row>
    <row r="414" spans="2:8" ht="35.15" customHeight="1" x14ac:dyDescent="0.25">
      <c r="B414" s="91">
        <v>404</v>
      </c>
      <c r="C414" s="124">
        <f>Liste!C468</f>
        <v>0</v>
      </c>
      <c r="D414" s="124" t="str">
        <f>Liste!D468</f>
        <v/>
      </c>
      <c r="E414" s="124" t="str">
        <f>Liste!E468</f>
        <v/>
      </c>
      <c r="F414" s="91"/>
      <c r="G414" s="91"/>
      <c r="H414" s="91"/>
    </row>
    <row r="415" spans="2:8" ht="35.15" customHeight="1" x14ac:dyDescent="0.25">
      <c r="B415" s="91">
        <v>405</v>
      </c>
      <c r="C415" s="124">
        <f>Liste!C469</f>
        <v>0</v>
      </c>
      <c r="D415" s="124" t="str">
        <f>Liste!D469</f>
        <v/>
      </c>
      <c r="E415" s="124" t="str">
        <f>Liste!E469</f>
        <v/>
      </c>
      <c r="F415" s="91"/>
      <c r="G415" s="91"/>
      <c r="H415" s="91"/>
    </row>
    <row r="416" spans="2:8" ht="35.15" customHeight="1" x14ac:dyDescent="0.25">
      <c r="B416" s="91">
        <v>406</v>
      </c>
      <c r="C416" s="124">
        <f>Liste!C470</f>
        <v>0</v>
      </c>
      <c r="D416" s="124" t="str">
        <f>Liste!D470</f>
        <v/>
      </c>
      <c r="E416" s="124" t="str">
        <f>Liste!E470</f>
        <v/>
      </c>
      <c r="F416" s="91"/>
      <c r="G416" s="91"/>
      <c r="H416" s="91"/>
    </row>
    <row r="417" spans="2:8" ht="35.15" customHeight="1" x14ac:dyDescent="0.25">
      <c r="B417" s="91">
        <v>407</v>
      </c>
      <c r="C417" s="124">
        <f>Liste!C471</f>
        <v>0</v>
      </c>
      <c r="D417" s="124" t="str">
        <f>Liste!D471</f>
        <v/>
      </c>
      <c r="E417" s="124" t="str">
        <f>Liste!E471</f>
        <v/>
      </c>
      <c r="F417" s="91"/>
      <c r="G417" s="91"/>
      <c r="H417" s="91"/>
    </row>
    <row r="418" spans="2:8" ht="35.15" customHeight="1" x14ac:dyDescent="0.25">
      <c r="B418" s="91">
        <v>408</v>
      </c>
      <c r="C418" s="124">
        <f>Liste!C472</f>
        <v>0</v>
      </c>
      <c r="D418" s="124" t="str">
        <f>Liste!D472</f>
        <v/>
      </c>
      <c r="E418" s="124" t="str">
        <f>Liste!E472</f>
        <v/>
      </c>
      <c r="F418" s="91"/>
      <c r="G418" s="91"/>
      <c r="H418" s="91"/>
    </row>
    <row r="419" spans="2:8" ht="35.15" customHeight="1" x14ac:dyDescent="0.25">
      <c r="B419" s="91">
        <v>409</v>
      </c>
      <c r="C419" s="124">
        <f>Liste!C473</f>
        <v>0</v>
      </c>
      <c r="D419" s="124" t="str">
        <f>Liste!D473</f>
        <v/>
      </c>
      <c r="E419" s="124" t="str">
        <f>Liste!E473</f>
        <v/>
      </c>
      <c r="F419" s="91"/>
      <c r="G419" s="91"/>
      <c r="H419" s="91"/>
    </row>
    <row r="420" spans="2:8" ht="35.15" customHeight="1" x14ac:dyDescent="0.25">
      <c r="B420" s="91">
        <v>410</v>
      </c>
      <c r="C420" s="124">
        <f>Liste!C474</f>
        <v>0</v>
      </c>
      <c r="D420" s="124" t="str">
        <f>Liste!D474</f>
        <v/>
      </c>
      <c r="E420" s="124" t="str">
        <f>Liste!E474</f>
        <v/>
      </c>
      <c r="F420" s="91"/>
      <c r="G420" s="91"/>
      <c r="H420" s="91"/>
    </row>
    <row r="421" spans="2:8" ht="35.15" customHeight="1" x14ac:dyDescent="0.25">
      <c r="B421" s="91">
        <v>411</v>
      </c>
      <c r="C421" s="124">
        <f>Liste!C475</f>
        <v>0</v>
      </c>
      <c r="D421" s="124" t="str">
        <f>Liste!D475</f>
        <v/>
      </c>
      <c r="E421" s="124" t="str">
        <f>Liste!E475</f>
        <v/>
      </c>
      <c r="F421" s="91"/>
      <c r="G421" s="91"/>
      <c r="H421" s="91"/>
    </row>
    <row r="422" spans="2:8" ht="35.15" customHeight="1" x14ac:dyDescent="0.25">
      <c r="B422" s="91">
        <v>412</v>
      </c>
      <c r="C422" s="124">
        <f>Liste!C476</f>
        <v>0</v>
      </c>
      <c r="D422" s="124" t="str">
        <f>Liste!D476</f>
        <v/>
      </c>
      <c r="E422" s="124" t="str">
        <f>Liste!E476</f>
        <v/>
      </c>
      <c r="F422" s="91"/>
      <c r="G422" s="91"/>
      <c r="H422" s="91"/>
    </row>
    <row r="423" spans="2:8" ht="35.15" customHeight="1" x14ac:dyDescent="0.25">
      <c r="B423" s="91">
        <v>413</v>
      </c>
      <c r="C423" s="124">
        <f>Liste!C477</f>
        <v>0</v>
      </c>
      <c r="D423" s="124" t="str">
        <f>Liste!D477</f>
        <v/>
      </c>
      <c r="E423" s="124" t="str">
        <f>Liste!E477</f>
        <v/>
      </c>
      <c r="F423" s="91"/>
      <c r="G423" s="91"/>
      <c r="H423" s="91"/>
    </row>
    <row r="424" spans="2:8" ht="35.15" customHeight="1" x14ac:dyDescent="0.25">
      <c r="B424" s="91">
        <v>414</v>
      </c>
      <c r="C424" s="124">
        <f>Liste!C478</f>
        <v>0</v>
      </c>
      <c r="D424" s="124" t="str">
        <f>Liste!D478</f>
        <v/>
      </c>
      <c r="E424" s="124" t="str">
        <f>Liste!E478</f>
        <v/>
      </c>
      <c r="F424" s="91"/>
      <c r="G424" s="91"/>
      <c r="H424" s="91"/>
    </row>
    <row r="425" spans="2:8" ht="35.15" customHeight="1" x14ac:dyDescent="0.25">
      <c r="B425" s="91">
        <v>415</v>
      </c>
      <c r="C425" s="124">
        <f>Liste!C479</f>
        <v>0</v>
      </c>
      <c r="D425" s="124" t="str">
        <f>Liste!D479</f>
        <v/>
      </c>
      <c r="E425" s="124" t="str">
        <f>Liste!E479</f>
        <v/>
      </c>
      <c r="F425" s="91"/>
      <c r="G425" s="91"/>
      <c r="H425" s="91"/>
    </row>
    <row r="426" spans="2:8" ht="35.15" customHeight="1" x14ac:dyDescent="0.25">
      <c r="B426" s="91">
        <v>416</v>
      </c>
      <c r="C426" s="124">
        <f>Liste!C480</f>
        <v>0</v>
      </c>
      <c r="D426" s="124" t="str">
        <f>Liste!D480</f>
        <v/>
      </c>
      <c r="E426" s="124" t="str">
        <f>Liste!E480</f>
        <v/>
      </c>
      <c r="F426" s="91"/>
      <c r="G426" s="91"/>
      <c r="H426" s="91"/>
    </row>
    <row r="427" spans="2:8" ht="35.15" customHeight="1" x14ac:dyDescent="0.25">
      <c r="B427" s="91">
        <v>417</v>
      </c>
      <c r="C427" s="124">
        <f>Liste!C481</f>
        <v>0</v>
      </c>
      <c r="D427" s="124" t="str">
        <f>Liste!D481</f>
        <v/>
      </c>
      <c r="E427" s="124" t="str">
        <f>Liste!E481</f>
        <v/>
      </c>
      <c r="F427" s="91"/>
      <c r="G427" s="91"/>
      <c r="H427" s="91"/>
    </row>
    <row r="428" spans="2:8" ht="35.15" customHeight="1" x14ac:dyDescent="0.25">
      <c r="B428" s="91">
        <v>418</v>
      </c>
      <c r="C428" s="124">
        <f>Liste!C482</f>
        <v>0</v>
      </c>
      <c r="D428" s="124" t="str">
        <f>Liste!D482</f>
        <v/>
      </c>
      <c r="E428" s="124" t="str">
        <f>Liste!E482</f>
        <v/>
      </c>
      <c r="F428" s="91"/>
      <c r="G428" s="91"/>
      <c r="H428" s="91"/>
    </row>
    <row r="429" spans="2:8" ht="35.15" customHeight="1" x14ac:dyDescent="0.25">
      <c r="B429" s="91">
        <v>419</v>
      </c>
      <c r="C429" s="124">
        <f>Liste!C483</f>
        <v>0</v>
      </c>
      <c r="D429" s="124" t="str">
        <f>Liste!D483</f>
        <v/>
      </c>
      <c r="E429" s="124" t="str">
        <f>Liste!E483</f>
        <v/>
      </c>
      <c r="F429" s="91"/>
      <c r="G429" s="91"/>
      <c r="H429" s="91"/>
    </row>
    <row r="430" spans="2:8" ht="35.15" customHeight="1" x14ac:dyDescent="0.25">
      <c r="B430" s="91">
        <v>420</v>
      </c>
      <c r="C430" s="124">
        <f>Liste!C484</f>
        <v>0</v>
      </c>
      <c r="D430" s="124" t="str">
        <f>Liste!D484</f>
        <v/>
      </c>
      <c r="E430" s="124" t="str">
        <f>Liste!E484</f>
        <v/>
      </c>
      <c r="F430" s="91"/>
      <c r="G430" s="91"/>
      <c r="H430" s="91"/>
    </row>
    <row r="431" spans="2:8" ht="35.15" customHeight="1" x14ac:dyDescent="0.25">
      <c r="B431" s="91">
        <v>421</v>
      </c>
      <c r="C431" s="124">
        <f>Liste!C485</f>
        <v>0</v>
      </c>
      <c r="D431" s="124" t="str">
        <f>Liste!D485</f>
        <v/>
      </c>
      <c r="E431" s="124" t="str">
        <f>Liste!E485</f>
        <v/>
      </c>
      <c r="F431" s="91"/>
      <c r="G431" s="91"/>
      <c r="H431" s="91"/>
    </row>
    <row r="432" spans="2:8" ht="35.15" customHeight="1" x14ac:dyDescent="0.25">
      <c r="B432" s="91">
        <v>422</v>
      </c>
      <c r="C432" s="124">
        <f>Liste!C486</f>
        <v>0</v>
      </c>
      <c r="D432" s="124" t="str">
        <f>Liste!D486</f>
        <v/>
      </c>
      <c r="E432" s="124" t="str">
        <f>Liste!E486</f>
        <v/>
      </c>
      <c r="F432" s="91"/>
      <c r="G432" s="91"/>
      <c r="H432" s="91"/>
    </row>
    <row r="433" spans="2:8" ht="35.15" customHeight="1" x14ac:dyDescent="0.25">
      <c r="B433" s="91">
        <v>423</v>
      </c>
      <c r="C433" s="124">
        <f>Liste!C487</f>
        <v>0</v>
      </c>
      <c r="D433" s="124" t="str">
        <f>Liste!D487</f>
        <v/>
      </c>
      <c r="E433" s="124" t="str">
        <f>Liste!E487</f>
        <v/>
      </c>
      <c r="F433" s="91"/>
      <c r="G433" s="91"/>
      <c r="H433" s="91"/>
    </row>
    <row r="434" spans="2:8" ht="35.15" customHeight="1" x14ac:dyDescent="0.25">
      <c r="B434" s="91">
        <v>424</v>
      </c>
      <c r="C434" s="124">
        <f>Liste!C488</f>
        <v>0</v>
      </c>
      <c r="D434" s="124" t="str">
        <f>Liste!D488</f>
        <v/>
      </c>
      <c r="E434" s="124" t="str">
        <f>Liste!E488</f>
        <v/>
      </c>
      <c r="F434" s="91"/>
      <c r="G434" s="91"/>
      <c r="H434" s="91"/>
    </row>
    <row r="435" spans="2:8" ht="35.15" customHeight="1" x14ac:dyDescent="0.25">
      <c r="B435" s="91">
        <v>425</v>
      </c>
      <c r="C435" s="124">
        <f>Liste!C489</f>
        <v>0</v>
      </c>
      <c r="D435" s="124" t="str">
        <f>Liste!D489</f>
        <v/>
      </c>
      <c r="E435" s="124" t="str">
        <f>Liste!E489</f>
        <v/>
      </c>
      <c r="F435" s="91"/>
      <c r="G435" s="91"/>
      <c r="H435" s="91"/>
    </row>
    <row r="436" spans="2:8" ht="35.15" customHeight="1" x14ac:dyDescent="0.25">
      <c r="B436" s="91">
        <v>426</v>
      </c>
      <c r="C436" s="124">
        <f>Liste!C490</f>
        <v>0</v>
      </c>
      <c r="D436" s="124" t="str">
        <f>Liste!D490</f>
        <v/>
      </c>
      <c r="E436" s="124" t="str">
        <f>Liste!E490</f>
        <v/>
      </c>
      <c r="F436" s="91"/>
      <c r="G436" s="91"/>
      <c r="H436" s="91"/>
    </row>
    <row r="437" spans="2:8" ht="35.15" customHeight="1" x14ac:dyDescent="0.25">
      <c r="B437" s="91">
        <v>427</v>
      </c>
      <c r="C437" s="124">
        <f>Liste!C491</f>
        <v>0</v>
      </c>
      <c r="D437" s="124" t="str">
        <f>Liste!D491</f>
        <v/>
      </c>
      <c r="E437" s="124" t="str">
        <f>Liste!E491</f>
        <v/>
      </c>
      <c r="F437" s="91"/>
      <c r="G437" s="91"/>
      <c r="H437" s="91"/>
    </row>
    <row r="438" spans="2:8" ht="35.15" customHeight="1" x14ac:dyDescent="0.25">
      <c r="B438" s="91">
        <v>428</v>
      </c>
      <c r="C438" s="124">
        <f>Liste!C492</f>
        <v>0</v>
      </c>
      <c r="D438" s="124" t="str">
        <f>Liste!D492</f>
        <v/>
      </c>
      <c r="E438" s="124" t="str">
        <f>Liste!E492</f>
        <v/>
      </c>
      <c r="F438" s="91"/>
      <c r="G438" s="91"/>
      <c r="H438" s="91"/>
    </row>
    <row r="439" spans="2:8" ht="35.15" customHeight="1" x14ac:dyDescent="0.25">
      <c r="B439" s="91">
        <v>429</v>
      </c>
      <c r="C439" s="124">
        <f>Liste!C493</f>
        <v>0</v>
      </c>
      <c r="D439" s="124" t="str">
        <f>Liste!D493</f>
        <v/>
      </c>
      <c r="E439" s="124" t="str">
        <f>Liste!E493</f>
        <v/>
      </c>
      <c r="F439" s="91"/>
      <c r="G439" s="91"/>
      <c r="H439" s="91"/>
    </row>
    <row r="440" spans="2:8" ht="35.15" customHeight="1" x14ac:dyDescent="0.25">
      <c r="B440" s="91">
        <v>430</v>
      </c>
      <c r="C440" s="124">
        <f>Liste!C494</f>
        <v>0</v>
      </c>
      <c r="D440" s="124" t="str">
        <f>Liste!D494</f>
        <v/>
      </c>
      <c r="E440" s="124" t="str">
        <f>Liste!E494</f>
        <v/>
      </c>
      <c r="F440" s="91"/>
      <c r="G440" s="91"/>
      <c r="H440" s="91"/>
    </row>
    <row r="441" spans="2:8" ht="35.15" customHeight="1" x14ac:dyDescent="0.25">
      <c r="B441" s="91">
        <v>431</v>
      </c>
      <c r="C441" s="124">
        <f>Liste!C495</f>
        <v>0</v>
      </c>
      <c r="D441" s="124" t="str">
        <f>Liste!D495</f>
        <v/>
      </c>
      <c r="E441" s="124" t="str">
        <f>Liste!E495</f>
        <v/>
      </c>
      <c r="F441" s="91"/>
      <c r="G441" s="91"/>
      <c r="H441" s="91"/>
    </row>
    <row r="442" spans="2:8" ht="35.15" customHeight="1" x14ac:dyDescent="0.25">
      <c r="B442" s="91">
        <v>432</v>
      </c>
      <c r="C442" s="124">
        <f>Liste!C496</f>
        <v>0</v>
      </c>
      <c r="D442" s="124" t="str">
        <f>Liste!D496</f>
        <v/>
      </c>
      <c r="E442" s="124" t="str">
        <f>Liste!E496</f>
        <v/>
      </c>
      <c r="F442" s="91"/>
      <c r="G442" s="91"/>
      <c r="H442" s="91"/>
    </row>
    <row r="443" spans="2:8" ht="35.15" customHeight="1" x14ac:dyDescent="0.25">
      <c r="B443" s="91">
        <v>433</v>
      </c>
      <c r="C443" s="124">
        <f>Liste!C497</f>
        <v>0</v>
      </c>
      <c r="D443" s="124" t="str">
        <f>Liste!D497</f>
        <v/>
      </c>
      <c r="E443" s="124" t="str">
        <f>Liste!E497</f>
        <v/>
      </c>
      <c r="F443" s="91"/>
      <c r="G443" s="91"/>
      <c r="H443" s="91"/>
    </row>
    <row r="444" spans="2:8" ht="35.15" customHeight="1" x14ac:dyDescent="0.25">
      <c r="B444" s="91">
        <v>434</v>
      </c>
      <c r="C444" s="124">
        <f>Liste!C498</f>
        <v>0</v>
      </c>
      <c r="D444" s="124" t="str">
        <f>Liste!D498</f>
        <v/>
      </c>
      <c r="E444" s="124" t="str">
        <f>Liste!E498</f>
        <v/>
      </c>
      <c r="F444" s="91"/>
      <c r="G444" s="91"/>
      <c r="H444" s="91"/>
    </row>
    <row r="445" spans="2:8" ht="35.15" customHeight="1" x14ac:dyDescent="0.25">
      <c r="B445" s="91">
        <v>435</v>
      </c>
      <c r="C445" s="124">
        <f>Liste!C499</f>
        <v>0</v>
      </c>
      <c r="D445" s="124" t="str">
        <f>Liste!D499</f>
        <v/>
      </c>
      <c r="E445" s="124" t="str">
        <f>Liste!E499</f>
        <v/>
      </c>
      <c r="F445" s="91"/>
      <c r="G445" s="91"/>
      <c r="H445" s="91"/>
    </row>
    <row r="446" spans="2:8" ht="35.15" customHeight="1" x14ac:dyDescent="0.25">
      <c r="B446" s="91">
        <v>436</v>
      </c>
      <c r="C446" s="124">
        <f>Liste!C500</f>
        <v>0</v>
      </c>
      <c r="D446" s="124" t="str">
        <f>Liste!D500</f>
        <v/>
      </c>
      <c r="E446" s="124" t="str">
        <f>Liste!E500</f>
        <v/>
      </c>
      <c r="F446" s="91"/>
      <c r="G446" s="91"/>
      <c r="H446" s="91"/>
    </row>
    <row r="447" spans="2:8" ht="35.15" customHeight="1" x14ac:dyDescent="0.25">
      <c r="B447" s="91">
        <v>437</v>
      </c>
      <c r="C447" s="124">
        <f>Liste!C501</f>
        <v>0</v>
      </c>
      <c r="D447" s="124" t="str">
        <f>Liste!D501</f>
        <v/>
      </c>
      <c r="E447" s="124" t="str">
        <f>Liste!E501</f>
        <v/>
      </c>
      <c r="F447" s="91"/>
      <c r="G447" s="91"/>
      <c r="H447" s="91"/>
    </row>
    <row r="448" spans="2:8" ht="35.15" customHeight="1" x14ac:dyDescent="0.25">
      <c r="B448" s="91">
        <v>438</v>
      </c>
      <c r="C448" s="124">
        <f>Liste!C502</f>
        <v>0</v>
      </c>
      <c r="D448" s="124" t="str">
        <f>Liste!D502</f>
        <v/>
      </c>
      <c r="E448" s="124" t="str">
        <f>Liste!E502</f>
        <v/>
      </c>
      <c r="F448" s="91"/>
      <c r="G448" s="91"/>
      <c r="H448" s="91"/>
    </row>
    <row r="449" spans="2:8" ht="35.15" customHeight="1" x14ac:dyDescent="0.25">
      <c r="B449" s="91">
        <v>439</v>
      </c>
      <c r="C449" s="124">
        <f>Liste!C503</f>
        <v>0</v>
      </c>
      <c r="D449" s="124" t="str">
        <f>Liste!D503</f>
        <v/>
      </c>
      <c r="E449" s="124" t="str">
        <f>Liste!E503</f>
        <v/>
      </c>
      <c r="F449" s="91"/>
      <c r="G449" s="91"/>
      <c r="H449" s="91"/>
    </row>
    <row r="450" spans="2:8" ht="35.15" customHeight="1" x14ac:dyDescent="0.25">
      <c r="B450" s="91">
        <v>440</v>
      </c>
      <c r="C450" s="124">
        <f>Liste!C504</f>
        <v>0</v>
      </c>
      <c r="D450" s="124" t="str">
        <f>Liste!D504</f>
        <v/>
      </c>
      <c r="E450" s="124" t="str">
        <f>Liste!E504</f>
        <v/>
      </c>
      <c r="F450" s="91"/>
      <c r="G450" s="91"/>
      <c r="H450" s="91"/>
    </row>
    <row r="451" spans="2:8" ht="35.15" customHeight="1" x14ac:dyDescent="0.25">
      <c r="B451" s="91">
        <v>441</v>
      </c>
      <c r="C451" s="124">
        <f>Liste!C505</f>
        <v>0</v>
      </c>
      <c r="D451" s="124" t="str">
        <f>Liste!D505</f>
        <v/>
      </c>
      <c r="E451" s="124" t="str">
        <f>Liste!E505</f>
        <v/>
      </c>
      <c r="F451" s="91"/>
      <c r="G451" s="91"/>
      <c r="H451" s="91"/>
    </row>
    <row r="452" spans="2:8" ht="35.15" customHeight="1" x14ac:dyDescent="0.25">
      <c r="B452" s="91">
        <v>442</v>
      </c>
      <c r="C452" s="124">
        <f>Liste!C506</f>
        <v>0</v>
      </c>
      <c r="D452" s="124" t="str">
        <f>Liste!D506</f>
        <v/>
      </c>
      <c r="E452" s="124" t="str">
        <f>Liste!E506</f>
        <v/>
      </c>
      <c r="F452" s="91"/>
      <c r="G452" s="91"/>
      <c r="H452" s="91"/>
    </row>
    <row r="453" spans="2:8" ht="35.15" customHeight="1" x14ac:dyDescent="0.25">
      <c r="B453" s="91">
        <v>443</v>
      </c>
      <c r="C453" s="124">
        <f>Liste!C507</f>
        <v>0</v>
      </c>
      <c r="D453" s="124" t="str">
        <f>Liste!D507</f>
        <v/>
      </c>
      <c r="E453" s="124" t="str">
        <f>Liste!E507</f>
        <v/>
      </c>
      <c r="F453" s="91"/>
      <c r="G453" s="91"/>
      <c r="H453" s="91"/>
    </row>
    <row r="454" spans="2:8" ht="35.15" customHeight="1" x14ac:dyDescent="0.25">
      <c r="B454" s="91">
        <v>444</v>
      </c>
      <c r="C454" s="124">
        <f>Liste!C508</f>
        <v>0</v>
      </c>
      <c r="D454" s="124" t="str">
        <f>Liste!D508</f>
        <v/>
      </c>
      <c r="E454" s="124" t="str">
        <f>Liste!E508</f>
        <v/>
      </c>
      <c r="F454" s="91"/>
      <c r="G454" s="91"/>
      <c r="H454" s="91"/>
    </row>
    <row r="455" spans="2:8" ht="35.15" customHeight="1" x14ac:dyDescent="0.25">
      <c r="B455" s="91">
        <v>445</v>
      </c>
      <c r="C455" s="124">
        <f>Liste!C509</f>
        <v>0</v>
      </c>
      <c r="D455" s="124" t="str">
        <f>Liste!D509</f>
        <v/>
      </c>
      <c r="E455" s="124" t="str">
        <f>Liste!E509</f>
        <v/>
      </c>
      <c r="F455" s="91"/>
      <c r="G455" s="91"/>
      <c r="H455" s="91"/>
    </row>
    <row r="456" spans="2:8" ht="35.15" customHeight="1" x14ac:dyDescent="0.25">
      <c r="B456" s="91">
        <v>446</v>
      </c>
      <c r="C456" s="124">
        <f>Liste!C510</f>
        <v>0</v>
      </c>
      <c r="D456" s="124" t="str">
        <f>Liste!D510</f>
        <v/>
      </c>
      <c r="E456" s="124" t="str">
        <f>Liste!E510</f>
        <v/>
      </c>
      <c r="F456" s="91"/>
      <c r="G456" s="91"/>
      <c r="H456" s="91"/>
    </row>
    <row r="457" spans="2:8" ht="35.15" customHeight="1" x14ac:dyDescent="0.25">
      <c r="B457" s="91">
        <v>447</v>
      </c>
      <c r="C457" s="124">
        <f>Liste!C511</f>
        <v>0</v>
      </c>
      <c r="D457" s="124" t="str">
        <f>Liste!D511</f>
        <v/>
      </c>
      <c r="E457" s="124" t="str">
        <f>Liste!E511</f>
        <v/>
      </c>
      <c r="F457" s="91"/>
      <c r="G457" s="91"/>
      <c r="H457" s="91"/>
    </row>
    <row r="458" spans="2:8" ht="35.15" customHeight="1" x14ac:dyDescent="0.25">
      <c r="B458" s="91">
        <v>448</v>
      </c>
      <c r="C458" s="124">
        <f>Liste!C512</f>
        <v>0</v>
      </c>
      <c r="D458" s="124" t="str">
        <f>Liste!D512</f>
        <v/>
      </c>
      <c r="E458" s="124" t="str">
        <f>Liste!E512</f>
        <v/>
      </c>
      <c r="F458" s="91"/>
      <c r="G458" s="91"/>
      <c r="H458" s="91"/>
    </row>
    <row r="459" spans="2:8" ht="35.15" customHeight="1" x14ac:dyDescent="0.25">
      <c r="B459" s="91">
        <v>449</v>
      </c>
      <c r="C459" s="124">
        <f>Liste!C513</f>
        <v>0</v>
      </c>
      <c r="D459" s="124" t="str">
        <f>Liste!D513</f>
        <v/>
      </c>
      <c r="E459" s="124" t="str">
        <f>Liste!E513</f>
        <v/>
      </c>
      <c r="F459" s="91"/>
      <c r="G459" s="91"/>
      <c r="H459" s="91"/>
    </row>
    <row r="460" spans="2:8" ht="35.15" customHeight="1" x14ac:dyDescent="0.25">
      <c r="B460" s="91">
        <v>450</v>
      </c>
      <c r="C460" s="124">
        <f>Liste!C514</f>
        <v>0</v>
      </c>
      <c r="D460" s="124" t="str">
        <f>Liste!D514</f>
        <v/>
      </c>
      <c r="E460" s="124" t="str">
        <f>Liste!E514</f>
        <v/>
      </c>
      <c r="F460" s="91"/>
      <c r="G460" s="91"/>
      <c r="H460" s="91"/>
    </row>
    <row r="461" spans="2:8" ht="35.15" customHeight="1" x14ac:dyDescent="0.25">
      <c r="B461" s="91">
        <v>451</v>
      </c>
      <c r="C461" s="124">
        <f>Liste!C515</f>
        <v>0</v>
      </c>
      <c r="D461" s="124" t="str">
        <f>Liste!D515</f>
        <v/>
      </c>
      <c r="E461" s="124" t="str">
        <f>Liste!E515</f>
        <v/>
      </c>
      <c r="F461" s="91"/>
      <c r="G461" s="91"/>
      <c r="H461" s="91"/>
    </row>
    <row r="462" spans="2:8" ht="35.15" customHeight="1" x14ac:dyDescent="0.25">
      <c r="B462" s="91">
        <v>452</v>
      </c>
      <c r="C462" s="124">
        <f>Liste!C516</f>
        <v>0</v>
      </c>
      <c r="D462" s="124" t="str">
        <f>Liste!D516</f>
        <v/>
      </c>
      <c r="E462" s="124" t="str">
        <f>Liste!E516</f>
        <v/>
      </c>
      <c r="F462" s="91"/>
      <c r="G462" s="91"/>
      <c r="H462" s="91"/>
    </row>
    <row r="463" spans="2:8" ht="35.15" customHeight="1" x14ac:dyDescent="0.25">
      <c r="B463" s="91">
        <v>453</v>
      </c>
      <c r="C463" s="124">
        <f>Liste!C517</f>
        <v>0</v>
      </c>
      <c r="D463" s="124" t="str">
        <f>Liste!D517</f>
        <v/>
      </c>
      <c r="E463" s="124" t="str">
        <f>Liste!E517</f>
        <v/>
      </c>
      <c r="F463" s="91"/>
      <c r="G463" s="91"/>
      <c r="H463" s="91"/>
    </row>
    <row r="464" spans="2:8" ht="35.15" customHeight="1" x14ac:dyDescent="0.25">
      <c r="B464" s="91">
        <v>454</v>
      </c>
      <c r="C464" s="124">
        <f>Liste!C518</f>
        <v>0</v>
      </c>
      <c r="D464" s="124" t="str">
        <f>Liste!D518</f>
        <v/>
      </c>
      <c r="E464" s="124" t="str">
        <f>Liste!E518</f>
        <v/>
      </c>
      <c r="F464" s="91"/>
      <c r="G464" s="91"/>
      <c r="H464" s="91"/>
    </row>
    <row r="465" spans="2:8" ht="35.15" customHeight="1" x14ac:dyDescent="0.25">
      <c r="B465" s="91">
        <v>455</v>
      </c>
      <c r="C465" s="124">
        <f>Liste!C519</f>
        <v>0</v>
      </c>
      <c r="D465" s="124" t="str">
        <f>Liste!D519</f>
        <v/>
      </c>
      <c r="E465" s="124" t="str">
        <f>Liste!E519</f>
        <v/>
      </c>
      <c r="F465" s="91"/>
      <c r="G465" s="91"/>
      <c r="H465" s="91"/>
    </row>
    <row r="466" spans="2:8" ht="35.15" customHeight="1" x14ac:dyDescent="0.25">
      <c r="B466" s="91">
        <v>456</v>
      </c>
      <c r="C466" s="124">
        <f>Liste!C520</f>
        <v>0</v>
      </c>
      <c r="D466" s="124" t="str">
        <f>Liste!D520</f>
        <v/>
      </c>
      <c r="E466" s="124" t="str">
        <f>Liste!E520</f>
        <v/>
      </c>
      <c r="F466" s="91"/>
      <c r="G466" s="91"/>
      <c r="H466" s="91"/>
    </row>
    <row r="467" spans="2:8" ht="35.15" customHeight="1" x14ac:dyDescent="0.25">
      <c r="B467" s="91">
        <v>457</v>
      </c>
      <c r="C467" s="124">
        <f>Liste!C521</f>
        <v>0</v>
      </c>
      <c r="D467" s="124" t="str">
        <f>Liste!D521</f>
        <v/>
      </c>
      <c r="E467" s="124" t="str">
        <f>Liste!E521</f>
        <v/>
      </c>
      <c r="F467" s="91"/>
      <c r="G467" s="91"/>
      <c r="H467" s="91"/>
    </row>
    <row r="468" spans="2:8" ht="35.15" customHeight="1" x14ac:dyDescent="0.25">
      <c r="B468" s="91">
        <v>458</v>
      </c>
      <c r="C468" s="124">
        <f>Liste!C522</f>
        <v>0</v>
      </c>
      <c r="D468" s="124" t="str">
        <f>Liste!D522</f>
        <v/>
      </c>
      <c r="E468" s="124" t="str">
        <f>Liste!E522</f>
        <v/>
      </c>
      <c r="F468" s="91"/>
      <c r="G468" s="91"/>
      <c r="H468" s="91"/>
    </row>
    <row r="469" spans="2:8" ht="35.15" customHeight="1" x14ac:dyDescent="0.25">
      <c r="B469" s="91">
        <v>459</v>
      </c>
      <c r="C469" s="124">
        <f>Liste!C523</f>
        <v>0</v>
      </c>
      <c r="D469" s="124" t="str">
        <f>Liste!D523</f>
        <v/>
      </c>
      <c r="E469" s="124" t="str">
        <f>Liste!E523</f>
        <v/>
      </c>
      <c r="F469" s="91"/>
      <c r="G469" s="91"/>
      <c r="H469" s="91"/>
    </row>
    <row r="470" spans="2:8" ht="35.15" customHeight="1" x14ac:dyDescent="0.25">
      <c r="B470" s="91">
        <v>460</v>
      </c>
      <c r="C470" s="124">
        <f>Liste!C524</f>
        <v>0</v>
      </c>
      <c r="D470" s="124" t="str">
        <f>Liste!D524</f>
        <v/>
      </c>
      <c r="E470" s="124" t="str">
        <f>Liste!E524</f>
        <v/>
      </c>
      <c r="F470" s="91"/>
      <c r="G470" s="91"/>
      <c r="H470" s="91"/>
    </row>
    <row r="471" spans="2:8" ht="35.15" customHeight="1" x14ac:dyDescent="0.25">
      <c r="B471" s="91">
        <v>461</v>
      </c>
      <c r="C471" s="124">
        <f>Liste!C525</f>
        <v>0</v>
      </c>
      <c r="D471" s="124" t="str">
        <f>Liste!D525</f>
        <v/>
      </c>
      <c r="E471" s="124" t="str">
        <f>Liste!E525</f>
        <v/>
      </c>
      <c r="F471" s="91"/>
      <c r="G471" s="91"/>
      <c r="H471" s="91"/>
    </row>
    <row r="472" spans="2:8" ht="35.15" customHeight="1" x14ac:dyDescent="0.25">
      <c r="B472" s="91">
        <v>462</v>
      </c>
      <c r="C472" s="124">
        <f>Liste!C526</f>
        <v>0</v>
      </c>
      <c r="D472" s="124" t="str">
        <f>Liste!D526</f>
        <v/>
      </c>
      <c r="E472" s="124" t="str">
        <f>Liste!E526</f>
        <v/>
      </c>
      <c r="F472" s="91"/>
      <c r="G472" s="91"/>
      <c r="H472" s="91"/>
    </row>
    <row r="473" spans="2:8" ht="35.15" customHeight="1" x14ac:dyDescent="0.25">
      <c r="B473" s="91">
        <v>463</v>
      </c>
      <c r="C473" s="124">
        <f>Liste!C527</f>
        <v>0</v>
      </c>
      <c r="D473" s="124" t="str">
        <f>Liste!D527</f>
        <v/>
      </c>
      <c r="E473" s="124" t="str">
        <f>Liste!E527</f>
        <v/>
      </c>
      <c r="F473" s="91"/>
      <c r="G473" s="91"/>
      <c r="H473" s="91"/>
    </row>
    <row r="474" spans="2:8" ht="35.15" customHeight="1" x14ac:dyDescent="0.25">
      <c r="B474" s="91">
        <v>464</v>
      </c>
      <c r="C474" s="124">
        <f>Liste!C528</f>
        <v>0</v>
      </c>
      <c r="D474" s="124" t="str">
        <f>Liste!D528</f>
        <v/>
      </c>
      <c r="E474" s="124" t="str">
        <f>Liste!E528</f>
        <v/>
      </c>
      <c r="F474" s="91"/>
      <c r="G474" s="91"/>
      <c r="H474" s="91"/>
    </row>
    <row r="475" spans="2:8" ht="35.15" customHeight="1" x14ac:dyDescent="0.25">
      <c r="B475" s="91">
        <v>465</v>
      </c>
      <c r="C475" s="124">
        <f>Liste!C529</f>
        <v>0</v>
      </c>
      <c r="D475" s="124" t="str">
        <f>Liste!D529</f>
        <v/>
      </c>
      <c r="E475" s="124" t="str">
        <f>Liste!E529</f>
        <v/>
      </c>
      <c r="F475" s="91"/>
      <c r="G475" s="91"/>
      <c r="H475" s="91"/>
    </row>
    <row r="476" spans="2:8" ht="35.15" customHeight="1" x14ac:dyDescent="0.25">
      <c r="B476" s="91">
        <v>466</v>
      </c>
      <c r="C476" s="124">
        <f>Liste!C530</f>
        <v>0</v>
      </c>
      <c r="D476" s="124" t="str">
        <f>Liste!D530</f>
        <v/>
      </c>
      <c r="E476" s="124" t="str">
        <f>Liste!E530</f>
        <v/>
      </c>
      <c r="F476" s="91"/>
      <c r="G476" s="91"/>
      <c r="H476" s="91"/>
    </row>
    <row r="477" spans="2:8" ht="35.15" customHeight="1" x14ac:dyDescent="0.25">
      <c r="B477" s="91">
        <v>467</v>
      </c>
      <c r="C477" s="124">
        <f>Liste!C531</f>
        <v>0</v>
      </c>
      <c r="D477" s="124" t="str">
        <f>Liste!D531</f>
        <v/>
      </c>
      <c r="E477" s="124" t="str">
        <f>Liste!E531</f>
        <v/>
      </c>
      <c r="F477" s="91"/>
      <c r="G477" s="91"/>
      <c r="H477" s="91"/>
    </row>
    <row r="478" spans="2:8" ht="35.15" customHeight="1" x14ac:dyDescent="0.25">
      <c r="B478" s="91">
        <v>468</v>
      </c>
      <c r="C478" s="124">
        <f>Liste!C532</f>
        <v>0</v>
      </c>
      <c r="D478" s="124" t="str">
        <f>Liste!D532</f>
        <v/>
      </c>
      <c r="E478" s="124" t="str">
        <f>Liste!E532</f>
        <v/>
      </c>
      <c r="F478" s="91"/>
      <c r="G478" s="91"/>
      <c r="H478" s="91"/>
    </row>
    <row r="479" spans="2:8" ht="35.15" customHeight="1" x14ac:dyDescent="0.25">
      <c r="B479" s="91">
        <v>469</v>
      </c>
      <c r="C479" s="124">
        <f>Liste!C533</f>
        <v>0</v>
      </c>
      <c r="D479" s="124" t="str">
        <f>Liste!D533</f>
        <v/>
      </c>
      <c r="E479" s="124" t="str">
        <f>Liste!E533</f>
        <v/>
      </c>
      <c r="F479" s="91"/>
      <c r="G479" s="91"/>
      <c r="H479" s="91"/>
    </row>
    <row r="480" spans="2:8" ht="35.15" customHeight="1" x14ac:dyDescent="0.25">
      <c r="B480" s="91">
        <v>470</v>
      </c>
      <c r="C480" s="124">
        <f>Liste!C534</f>
        <v>0</v>
      </c>
      <c r="D480" s="124" t="str">
        <f>Liste!D534</f>
        <v/>
      </c>
      <c r="E480" s="124" t="str">
        <f>Liste!E534</f>
        <v/>
      </c>
      <c r="F480" s="91"/>
      <c r="G480" s="91"/>
      <c r="H480" s="91"/>
    </row>
    <row r="481" spans="2:8" ht="35.15" customHeight="1" x14ac:dyDescent="0.25">
      <c r="B481" s="91">
        <v>471</v>
      </c>
      <c r="C481" s="124">
        <f>Liste!C535</f>
        <v>0</v>
      </c>
      <c r="D481" s="124" t="str">
        <f>Liste!D535</f>
        <v/>
      </c>
      <c r="E481" s="124" t="str">
        <f>Liste!E535</f>
        <v/>
      </c>
      <c r="F481" s="91"/>
      <c r="G481" s="91"/>
      <c r="H481" s="91"/>
    </row>
    <row r="482" spans="2:8" ht="35.15" customHeight="1" x14ac:dyDescent="0.25">
      <c r="B482" s="91">
        <v>472</v>
      </c>
      <c r="C482" s="124">
        <f>Liste!C536</f>
        <v>0</v>
      </c>
      <c r="D482" s="124" t="str">
        <f>Liste!D536</f>
        <v/>
      </c>
      <c r="E482" s="124" t="str">
        <f>Liste!E536</f>
        <v/>
      </c>
      <c r="F482" s="91"/>
      <c r="G482" s="91"/>
      <c r="H482" s="91"/>
    </row>
    <row r="483" spans="2:8" ht="35.15" customHeight="1" x14ac:dyDescent="0.25">
      <c r="B483" s="91">
        <v>473</v>
      </c>
      <c r="C483" s="124">
        <f>Liste!C537</f>
        <v>0</v>
      </c>
      <c r="D483" s="124" t="str">
        <f>Liste!D537</f>
        <v/>
      </c>
      <c r="E483" s="124" t="str">
        <f>Liste!E537</f>
        <v/>
      </c>
      <c r="F483" s="91"/>
      <c r="G483" s="91"/>
      <c r="H483" s="91"/>
    </row>
    <row r="484" spans="2:8" ht="35.15" customHeight="1" x14ac:dyDescent="0.25">
      <c r="B484" s="91">
        <v>474</v>
      </c>
      <c r="C484" s="124">
        <f>Liste!C538</f>
        <v>0</v>
      </c>
      <c r="D484" s="124" t="str">
        <f>Liste!D538</f>
        <v/>
      </c>
      <c r="E484" s="124" t="str">
        <f>Liste!E538</f>
        <v/>
      </c>
      <c r="F484" s="91"/>
      <c r="G484" s="91"/>
      <c r="H484" s="91"/>
    </row>
    <row r="485" spans="2:8" ht="35.15" customHeight="1" x14ac:dyDescent="0.25">
      <c r="B485" s="91">
        <v>475</v>
      </c>
      <c r="C485" s="124">
        <f>Liste!C539</f>
        <v>0</v>
      </c>
      <c r="D485" s="124" t="str">
        <f>Liste!D539</f>
        <v/>
      </c>
      <c r="E485" s="124" t="str">
        <f>Liste!E539</f>
        <v/>
      </c>
      <c r="F485" s="91"/>
      <c r="G485" s="91"/>
      <c r="H485" s="91"/>
    </row>
    <row r="486" spans="2:8" ht="35.15" customHeight="1" x14ac:dyDescent="0.25">
      <c r="B486" s="91">
        <v>476</v>
      </c>
      <c r="C486" s="124">
        <f>Liste!C540</f>
        <v>0</v>
      </c>
      <c r="D486" s="124" t="str">
        <f>Liste!D540</f>
        <v/>
      </c>
      <c r="E486" s="124" t="str">
        <f>Liste!E540</f>
        <v/>
      </c>
      <c r="F486" s="91"/>
      <c r="G486" s="91"/>
      <c r="H486" s="91"/>
    </row>
    <row r="487" spans="2:8" ht="35.15" customHeight="1" x14ac:dyDescent="0.25">
      <c r="B487" s="91">
        <v>477</v>
      </c>
      <c r="C487" s="124">
        <f>Liste!C541</f>
        <v>0</v>
      </c>
      <c r="D487" s="124" t="str">
        <f>Liste!D541</f>
        <v/>
      </c>
      <c r="E487" s="124" t="str">
        <f>Liste!E541</f>
        <v/>
      </c>
      <c r="F487" s="91"/>
      <c r="G487" s="91"/>
      <c r="H487" s="91"/>
    </row>
    <row r="488" spans="2:8" ht="35.15" customHeight="1" x14ac:dyDescent="0.25">
      <c r="B488" s="91">
        <v>478</v>
      </c>
      <c r="C488" s="124">
        <f>Liste!C542</f>
        <v>0</v>
      </c>
      <c r="D488" s="124" t="str">
        <f>Liste!D542</f>
        <v/>
      </c>
      <c r="E488" s="124" t="str">
        <f>Liste!E542</f>
        <v/>
      </c>
      <c r="F488" s="91"/>
      <c r="G488" s="91"/>
      <c r="H488" s="91"/>
    </row>
    <row r="489" spans="2:8" ht="35.15" customHeight="1" x14ac:dyDescent="0.25">
      <c r="B489" s="91">
        <v>479</v>
      </c>
      <c r="C489" s="124">
        <f>Liste!C543</f>
        <v>0</v>
      </c>
      <c r="D489" s="124" t="str">
        <f>Liste!D543</f>
        <v/>
      </c>
      <c r="E489" s="124" t="str">
        <f>Liste!E543</f>
        <v/>
      </c>
      <c r="F489" s="91"/>
      <c r="G489" s="91"/>
      <c r="H489" s="91"/>
    </row>
    <row r="490" spans="2:8" ht="35.15" customHeight="1" x14ac:dyDescent="0.25">
      <c r="B490" s="91">
        <v>480</v>
      </c>
      <c r="C490" s="124">
        <f>Liste!C544</f>
        <v>0</v>
      </c>
      <c r="D490" s="124" t="str">
        <f>Liste!D544</f>
        <v/>
      </c>
      <c r="E490" s="124" t="str">
        <f>Liste!E544</f>
        <v/>
      </c>
      <c r="F490" s="91"/>
      <c r="G490" s="91"/>
      <c r="H490" s="91"/>
    </row>
    <row r="491" spans="2:8" ht="35.15" customHeight="1" x14ac:dyDescent="0.25">
      <c r="B491" s="91">
        <v>481</v>
      </c>
      <c r="C491" s="124">
        <f>Liste!C545</f>
        <v>0</v>
      </c>
      <c r="D491" s="124" t="str">
        <f>Liste!D545</f>
        <v/>
      </c>
      <c r="E491" s="124" t="str">
        <f>Liste!E545</f>
        <v/>
      </c>
      <c r="F491" s="91"/>
      <c r="G491" s="91"/>
      <c r="H491" s="91"/>
    </row>
    <row r="492" spans="2:8" ht="35.15" customHeight="1" x14ac:dyDescent="0.25">
      <c r="B492" s="91">
        <v>482</v>
      </c>
      <c r="C492" s="124">
        <f>Liste!C546</f>
        <v>0</v>
      </c>
      <c r="D492" s="124" t="str">
        <f>Liste!D546</f>
        <v/>
      </c>
      <c r="E492" s="124" t="str">
        <f>Liste!E546</f>
        <v/>
      </c>
      <c r="F492" s="91"/>
      <c r="G492" s="91"/>
      <c r="H492" s="91"/>
    </row>
    <row r="493" spans="2:8" ht="35.15" customHeight="1" x14ac:dyDescent="0.25">
      <c r="B493" s="91">
        <v>483</v>
      </c>
      <c r="C493" s="124">
        <f>Liste!C547</f>
        <v>0</v>
      </c>
      <c r="D493" s="124" t="str">
        <f>Liste!D547</f>
        <v/>
      </c>
      <c r="E493" s="124" t="str">
        <f>Liste!E547</f>
        <v/>
      </c>
      <c r="F493" s="91"/>
      <c r="G493" s="91"/>
      <c r="H493" s="91"/>
    </row>
    <row r="494" spans="2:8" ht="35.15" customHeight="1" x14ac:dyDescent="0.25">
      <c r="B494" s="91">
        <v>484</v>
      </c>
      <c r="C494" s="124">
        <f>Liste!C548</f>
        <v>0</v>
      </c>
      <c r="D494" s="124" t="str">
        <f>Liste!D548</f>
        <v/>
      </c>
      <c r="E494" s="124" t="str">
        <f>Liste!E548</f>
        <v/>
      </c>
      <c r="F494" s="91"/>
      <c r="G494" s="91"/>
      <c r="H494" s="91"/>
    </row>
    <row r="495" spans="2:8" ht="35.15" customHeight="1" x14ac:dyDescent="0.25">
      <c r="B495" s="91">
        <v>485</v>
      </c>
      <c r="C495" s="124">
        <f>Liste!C549</f>
        <v>0</v>
      </c>
      <c r="D495" s="124" t="str">
        <f>Liste!D549</f>
        <v/>
      </c>
      <c r="E495" s="124" t="str">
        <f>Liste!E549</f>
        <v/>
      </c>
      <c r="F495" s="91"/>
      <c r="G495" s="91"/>
      <c r="H495" s="91"/>
    </row>
    <row r="496" spans="2:8" ht="35.15" customHeight="1" x14ac:dyDescent="0.25">
      <c r="B496" s="91">
        <v>486</v>
      </c>
      <c r="C496" s="124">
        <f>Liste!C550</f>
        <v>0</v>
      </c>
      <c r="D496" s="124" t="str">
        <f>Liste!D550</f>
        <v/>
      </c>
      <c r="E496" s="124" t="str">
        <f>Liste!E550</f>
        <v/>
      </c>
      <c r="F496" s="91"/>
      <c r="G496" s="91"/>
      <c r="H496" s="91"/>
    </row>
    <row r="497" spans="2:8" ht="35.15" customHeight="1" x14ac:dyDescent="0.25">
      <c r="B497" s="91">
        <v>487</v>
      </c>
      <c r="C497" s="124">
        <f>Liste!C551</f>
        <v>0</v>
      </c>
      <c r="D497" s="124" t="str">
        <f>Liste!D551</f>
        <v/>
      </c>
      <c r="E497" s="124" t="str">
        <f>Liste!E551</f>
        <v/>
      </c>
      <c r="F497" s="91"/>
      <c r="G497" s="91"/>
      <c r="H497" s="91"/>
    </row>
    <row r="498" spans="2:8" ht="35.15" customHeight="1" x14ac:dyDescent="0.25">
      <c r="B498" s="91">
        <v>488</v>
      </c>
      <c r="C498" s="124">
        <f>Liste!C552</f>
        <v>0</v>
      </c>
      <c r="D498" s="124" t="str">
        <f>Liste!D552</f>
        <v/>
      </c>
      <c r="E498" s="124" t="str">
        <f>Liste!E552</f>
        <v/>
      </c>
      <c r="F498" s="91"/>
      <c r="G498" s="91"/>
      <c r="H498" s="91"/>
    </row>
    <row r="499" spans="2:8" ht="35.15" customHeight="1" x14ac:dyDescent="0.25">
      <c r="B499" s="91">
        <v>489</v>
      </c>
      <c r="C499" s="124">
        <f>Liste!C553</f>
        <v>0</v>
      </c>
      <c r="D499" s="124" t="str">
        <f>Liste!D553</f>
        <v/>
      </c>
      <c r="E499" s="124" t="str">
        <f>Liste!E553</f>
        <v/>
      </c>
      <c r="F499" s="91"/>
      <c r="G499" s="91"/>
      <c r="H499" s="91"/>
    </row>
    <row r="500" spans="2:8" ht="35.15" customHeight="1" x14ac:dyDescent="0.25">
      <c r="B500" s="91">
        <v>490</v>
      </c>
      <c r="C500" s="124">
        <f>Liste!C554</f>
        <v>0</v>
      </c>
      <c r="D500" s="124" t="str">
        <f>Liste!D554</f>
        <v/>
      </c>
      <c r="E500" s="124" t="str">
        <f>Liste!E554</f>
        <v/>
      </c>
      <c r="F500" s="91"/>
      <c r="G500" s="91"/>
      <c r="H500" s="91"/>
    </row>
    <row r="501" spans="2:8" ht="35.15" customHeight="1" x14ac:dyDescent="0.25">
      <c r="B501" s="91">
        <v>491</v>
      </c>
      <c r="C501" s="124">
        <f>Liste!C555</f>
        <v>0</v>
      </c>
      <c r="D501" s="124" t="str">
        <f>Liste!D555</f>
        <v/>
      </c>
      <c r="E501" s="124" t="str">
        <f>Liste!E555</f>
        <v/>
      </c>
      <c r="F501" s="91"/>
      <c r="G501" s="91"/>
      <c r="H501" s="91"/>
    </row>
    <row r="502" spans="2:8" ht="35.15" customHeight="1" x14ac:dyDescent="0.25">
      <c r="B502" s="91">
        <v>492</v>
      </c>
      <c r="C502" s="124">
        <f>Liste!C556</f>
        <v>0</v>
      </c>
      <c r="D502" s="124" t="str">
        <f>Liste!D556</f>
        <v/>
      </c>
      <c r="E502" s="124" t="str">
        <f>Liste!E556</f>
        <v/>
      </c>
      <c r="F502" s="91"/>
      <c r="G502" s="91"/>
      <c r="H502" s="91"/>
    </row>
    <row r="503" spans="2:8" ht="35.15" customHeight="1" x14ac:dyDescent="0.25">
      <c r="B503" s="91">
        <v>493</v>
      </c>
      <c r="C503" s="124">
        <f>Liste!C557</f>
        <v>0</v>
      </c>
      <c r="D503" s="124" t="str">
        <f>Liste!D557</f>
        <v/>
      </c>
      <c r="E503" s="124" t="str">
        <f>Liste!E557</f>
        <v/>
      </c>
      <c r="F503" s="91"/>
      <c r="G503" s="91"/>
      <c r="H503" s="91"/>
    </row>
    <row r="504" spans="2:8" ht="35.15" customHeight="1" x14ac:dyDescent="0.25">
      <c r="B504" s="91">
        <v>494</v>
      </c>
      <c r="C504" s="124">
        <f>Liste!C558</f>
        <v>0</v>
      </c>
      <c r="D504" s="124" t="str">
        <f>Liste!D558</f>
        <v/>
      </c>
      <c r="E504" s="124" t="str">
        <f>Liste!E558</f>
        <v/>
      </c>
      <c r="F504" s="91"/>
      <c r="G504" s="91"/>
      <c r="H504" s="91"/>
    </row>
    <row r="505" spans="2:8" ht="35.15" customHeight="1" x14ac:dyDescent="0.25">
      <c r="B505" s="91">
        <v>495</v>
      </c>
      <c r="C505" s="124">
        <f>Liste!C559</f>
        <v>0</v>
      </c>
      <c r="D505" s="124" t="str">
        <f>Liste!D559</f>
        <v/>
      </c>
      <c r="E505" s="124" t="str">
        <f>Liste!E559</f>
        <v/>
      </c>
      <c r="F505" s="91"/>
      <c r="G505" s="91"/>
      <c r="H505" s="91"/>
    </row>
    <row r="506" spans="2:8" ht="35.15" customHeight="1" x14ac:dyDescent="0.25">
      <c r="B506" s="91">
        <v>496</v>
      </c>
      <c r="C506" s="124">
        <f>Liste!C560</f>
        <v>0</v>
      </c>
      <c r="D506" s="124" t="str">
        <f>Liste!D560</f>
        <v/>
      </c>
      <c r="E506" s="124" t="str">
        <f>Liste!E560</f>
        <v/>
      </c>
      <c r="F506" s="91"/>
      <c r="G506" s="91"/>
      <c r="H506" s="91"/>
    </row>
    <row r="507" spans="2:8" ht="35.15" customHeight="1" x14ac:dyDescent="0.25">
      <c r="B507" s="91">
        <v>497</v>
      </c>
      <c r="C507" s="124">
        <f>Liste!C561</f>
        <v>0</v>
      </c>
      <c r="D507" s="124" t="str">
        <f>Liste!D561</f>
        <v/>
      </c>
      <c r="E507" s="124" t="str">
        <f>Liste!E561</f>
        <v/>
      </c>
      <c r="F507" s="91"/>
      <c r="G507" s="91"/>
      <c r="H507" s="91"/>
    </row>
    <row r="508" spans="2:8" ht="35.15" customHeight="1" x14ac:dyDescent="0.25">
      <c r="B508" s="91">
        <v>498</v>
      </c>
      <c r="C508" s="124">
        <f>Liste!C562</f>
        <v>0</v>
      </c>
      <c r="D508" s="124" t="str">
        <f>Liste!D562</f>
        <v/>
      </c>
      <c r="E508" s="124" t="str">
        <f>Liste!E562</f>
        <v/>
      </c>
      <c r="F508" s="91"/>
      <c r="G508" s="91"/>
      <c r="H508" s="91"/>
    </row>
    <row r="509" spans="2:8" ht="35.15" customHeight="1" x14ac:dyDescent="0.25">
      <c r="B509" s="91">
        <v>499</v>
      </c>
      <c r="C509" s="124">
        <f>Liste!C563</f>
        <v>0</v>
      </c>
      <c r="D509" s="124" t="str">
        <f>Liste!D563</f>
        <v/>
      </c>
      <c r="E509" s="124" t="str">
        <f>Liste!E563</f>
        <v/>
      </c>
      <c r="F509" s="91"/>
      <c r="G509" s="91"/>
      <c r="H509" s="91"/>
    </row>
    <row r="510" spans="2:8" ht="35.15" customHeight="1" x14ac:dyDescent="0.25">
      <c r="B510" s="91">
        <v>500</v>
      </c>
      <c r="C510" s="124">
        <f>Liste!C564</f>
        <v>0</v>
      </c>
      <c r="D510" s="124" t="str">
        <f>Liste!D564</f>
        <v/>
      </c>
      <c r="E510" s="124" t="str">
        <f>Liste!E564</f>
        <v/>
      </c>
      <c r="F510" s="91"/>
      <c r="G510" s="91"/>
      <c r="H510" s="91"/>
    </row>
    <row r="511" spans="2:8" ht="35.15" customHeight="1" x14ac:dyDescent="0.25">
      <c r="B511" s="91">
        <v>501</v>
      </c>
      <c r="C511" s="124">
        <f>Liste!C565</f>
        <v>0</v>
      </c>
      <c r="D511" s="124" t="str">
        <f>Liste!D565</f>
        <v/>
      </c>
      <c r="E511" s="124" t="str">
        <f>Liste!E565</f>
        <v/>
      </c>
      <c r="F511" s="91"/>
      <c r="G511" s="91"/>
      <c r="H511" s="91"/>
    </row>
    <row r="512" spans="2:8" ht="35.15" customHeight="1" x14ac:dyDescent="0.25">
      <c r="B512" s="91">
        <v>502</v>
      </c>
      <c r="C512" s="124">
        <f>Liste!C566</f>
        <v>0</v>
      </c>
      <c r="D512" s="124" t="str">
        <f>Liste!D566</f>
        <v/>
      </c>
      <c r="E512" s="124" t="str">
        <f>Liste!E566</f>
        <v/>
      </c>
      <c r="F512" s="91"/>
      <c r="G512" s="91"/>
      <c r="H512" s="91"/>
    </row>
    <row r="513" spans="2:8" ht="35.15" customHeight="1" x14ac:dyDescent="0.25">
      <c r="B513" s="91">
        <v>503</v>
      </c>
      <c r="C513" s="124">
        <f>Liste!C567</f>
        <v>0</v>
      </c>
      <c r="D513" s="124" t="str">
        <f>Liste!D567</f>
        <v/>
      </c>
      <c r="E513" s="124" t="str">
        <f>Liste!E567</f>
        <v/>
      </c>
      <c r="F513" s="91"/>
      <c r="G513" s="91"/>
      <c r="H513" s="91"/>
    </row>
    <row r="514" spans="2:8" ht="35.15" customHeight="1" x14ac:dyDescent="0.25">
      <c r="B514" s="91">
        <v>504</v>
      </c>
      <c r="C514" s="124">
        <f>Liste!C568</f>
        <v>0</v>
      </c>
      <c r="D514" s="124" t="str">
        <f>Liste!D568</f>
        <v/>
      </c>
      <c r="E514" s="124" t="str">
        <f>Liste!E568</f>
        <v/>
      </c>
      <c r="F514" s="91"/>
      <c r="G514" s="91"/>
      <c r="H514" s="91"/>
    </row>
    <row r="515" spans="2:8" ht="35.15" customHeight="1" x14ac:dyDescent="0.25">
      <c r="B515" s="91">
        <v>505</v>
      </c>
      <c r="C515" s="124">
        <f>Liste!C569</f>
        <v>0</v>
      </c>
      <c r="D515" s="124" t="str">
        <f>Liste!D569</f>
        <v/>
      </c>
      <c r="E515" s="124" t="str">
        <f>Liste!E569</f>
        <v/>
      </c>
      <c r="F515" s="91"/>
      <c r="G515" s="91"/>
      <c r="H515" s="91"/>
    </row>
    <row r="516" spans="2:8" ht="35.15" customHeight="1" x14ac:dyDescent="0.25">
      <c r="B516" s="91">
        <v>506</v>
      </c>
      <c r="C516" s="124">
        <f>Liste!C570</f>
        <v>0</v>
      </c>
      <c r="D516" s="124" t="str">
        <f>Liste!D570</f>
        <v/>
      </c>
      <c r="E516" s="124" t="str">
        <f>Liste!E570</f>
        <v/>
      </c>
      <c r="F516" s="91"/>
      <c r="G516" s="91"/>
      <c r="H516" s="91"/>
    </row>
    <row r="517" spans="2:8" ht="35.15" customHeight="1" x14ac:dyDescent="0.25">
      <c r="B517" s="91">
        <v>507</v>
      </c>
      <c r="C517" s="124">
        <f>Liste!C571</f>
        <v>0</v>
      </c>
      <c r="D517" s="124" t="str">
        <f>Liste!D571</f>
        <v/>
      </c>
      <c r="E517" s="124" t="str">
        <f>Liste!E571</f>
        <v/>
      </c>
      <c r="F517" s="91"/>
      <c r="G517" s="91"/>
      <c r="H517" s="91"/>
    </row>
    <row r="518" spans="2:8" ht="35.15" customHeight="1" x14ac:dyDescent="0.25">
      <c r="B518" s="91">
        <v>508</v>
      </c>
      <c r="C518" s="124">
        <f>Liste!C572</f>
        <v>0</v>
      </c>
      <c r="D518" s="124" t="str">
        <f>Liste!D572</f>
        <v/>
      </c>
      <c r="E518" s="124" t="str">
        <f>Liste!E572</f>
        <v/>
      </c>
      <c r="F518" s="91"/>
      <c r="G518" s="91"/>
      <c r="H518" s="91"/>
    </row>
    <row r="519" spans="2:8" ht="35.15" customHeight="1" x14ac:dyDescent="0.25">
      <c r="B519" s="91">
        <v>509</v>
      </c>
      <c r="C519" s="124">
        <f>Liste!C573</f>
        <v>0</v>
      </c>
      <c r="D519" s="124" t="str">
        <f>Liste!D573</f>
        <v/>
      </c>
      <c r="E519" s="124" t="str">
        <f>Liste!E573</f>
        <v/>
      </c>
      <c r="F519" s="91"/>
      <c r="G519" s="91"/>
      <c r="H519" s="91"/>
    </row>
    <row r="520" spans="2:8" ht="35.15" customHeight="1" x14ac:dyDescent="0.25">
      <c r="B520" s="91">
        <v>510</v>
      </c>
      <c r="C520" s="124">
        <f>Liste!C574</f>
        <v>0</v>
      </c>
      <c r="D520" s="124" t="str">
        <f>Liste!D574</f>
        <v/>
      </c>
      <c r="E520" s="124" t="str">
        <f>Liste!E574</f>
        <v/>
      </c>
      <c r="F520" s="91"/>
      <c r="G520" s="91"/>
      <c r="H520" s="91"/>
    </row>
    <row r="521" spans="2:8" ht="35.15" customHeight="1" x14ac:dyDescent="0.25">
      <c r="B521" s="91">
        <v>511</v>
      </c>
      <c r="C521" s="124">
        <f>Liste!C575</f>
        <v>0</v>
      </c>
      <c r="D521" s="124" t="str">
        <f>Liste!D575</f>
        <v/>
      </c>
      <c r="E521" s="124" t="str">
        <f>Liste!E575</f>
        <v/>
      </c>
      <c r="F521" s="91"/>
      <c r="G521" s="91"/>
      <c r="H521" s="91"/>
    </row>
    <row r="522" spans="2:8" ht="35.15" customHeight="1" x14ac:dyDescent="0.25">
      <c r="B522" s="91">
        <v>512</v>
      </c>
      <c r="C522" s="124">
        <f>Liste!C576</f>
        <v>0</v>
      </c>
      <c r="D522" s="124" t="str">
        <f>Liste!D576</f>
        <v/>
      </c>
      <c r="E522" s="124" t="str">
        <f>Liste!E576</f>
        <v/>
      </c>
      <c r="F522" s="91"/>
      <c r="G522" s="91"/>
      <c r="H522" s="91"/>
    </row>
    <row r="523" spans="2:8" ht="35.15" customHeight="1" x14ac:dyDescent="0.25">
      <c r="B523" s="91">
        <v>513</v>
      </c>
      <c r="C523" s="124">
        <f>Liste!C577</f>
        <v>0</v>
      </c>
      <c r="D523" s="124" t="str">
        <f>Liste!D577</f>
        <v/>
      </c>
      <c r="E523" s="124" t="str">
        <f>Liste!E577</f>
        <v/>
      </c>
      <c r="F523" s="91"/>
      <c r="G523" s="91"/>
      <c r="H523" s="91"/>
    </row>
    <row r="524" spans="2:8" ht="35.15" customHeight="1" x14ac:dyDescent="0.25">
      <c r="B524" s="91">
        <v>514</v>
      </c>
      <c r="C524" s="124">
        <f>Liste!C578</f>
        <v>0</v>
      </c>
      <c r="D524" s="124" t="str">
        <f>Liste!D578</f>
        <v/>
      </c>
      <c r="E524" s="124" t="str">
        <f>Liste!E578</f>
        <v/>
      </c>
      <c r="F524" s="91"/>
      <c r="G524" s="91"/>
      <c r="H524" s="91"/>
    </row>
    <row r="525" spans="2:8" ht="35.15" customHeight="1" x14ac:dyDescent="0.25">
      <c r="B525" s="91">
        <v>515</v>
      </c>
      <c r="C525" s="124">
        <f>Liste!C579</f>
        <v>0</v>
      </c>
      <c r="D525" s="124" t="str">
        <f>Liste!D579</f>
        <v/>
      </c>
      <c r="E525" s="124" t="str">
        <f>Liste!E579</f>
        <v/>
      </c>
      <c r="F525" s="91"/>
      <c r="G525" s="91"/>
      <c r="H525" s="91"/>
    </row>
    <row r="526" spans="2:8" ht="35.15" customHeight="1" x14ac:dyDescent="0.25">
      <c r="B526" s="91">
        <v>516</v>
      </c>
      <c r="C526" s="124">
        <f>Liste!C580</f>
        <v>0</v>
      </c>
      <c r="D526" s="124" t="str">
        <f>Liste!D580</f>
        <v/>
      </c>
      <c r="E526" s="124" t="str">
        <f>Liste!E580</f>
        <v/>
      </c>
      <c r="F526" s="91"/>
      <c r="G526" s="91"/>
      <c r="H526" s="91"/>
    </row>
    <row r="527" spans="2:8" ht="35.15" customHeight="1" x14ac:dyDescent="0.25">
      <c r="B527" s="91">
        <v>517</v>
      </c>
      <c r="C527" s="124">
        <f>Liste!C581</f>
        <v>0</v>
      </c>
      <c r="D527" s="124" t="str">
        <f>Liste!D581</f>
        <v/>
      </c>
      <c r="E527" s="124" t="str">
        <f>Liste!E581</f>
        <v/>
      </c>
      <c r="F527" s="91"/>
      <c r="G527" s="91"/>
      <c r="H527" s="91"/>
    </row>
    <row r="528" spans="2:8" ht="35.15" customHeight="1" x14ac:dyDescent="0.25">
      <c r="B528" s="91">
        <v>518</v>
      </c>
      <c r="C528" s="124">
        <f>Liste!C582</f>
        <v>0</v>
      </c>
      <c r="D528" s="124" t="str">
        <f>Liste!D582</f>
        <v/>
      </c>
      <c r="E528" s="124" t="str">
        <f>Liste!E582</f>
        <v/>
      </c>
      <c r="F528" s="91"/>
      <c r="G528" s="91"/>
      <c r="H528" s="91"/>
    </row>
    <row r="529" spans="2:8" ht="35.15" customHeight="1" x14ac:dyDescent="0.25">
      <c r="B529" s="91">
        <v>519</v>
      </c>
      <c r="C529" s="124">
        <f>Liste!C583</f>
        <v>0</v>
      </c>
      <c r="D529" s="124" t="str">
        <f>Liste!D583</f>
        <v/>
      </c>
      <c r="E529" s="124" t="str">
        <f>Liste!E583</f>
        <v/>
      </c>
      <c r="F529" s="91"/>
      <c r="G529" s="91"/>
      <c r="H529" s="91"/>
    </row>
    <row r="530" spans="2:8" ht="35.15" customHeight="1" x14ac:dyDescent="0.25">
      <c r="B530" s="91">
        <v>520</v>
      </c>
      <c r="C530" s="124">
        <f>Liste!C584</f>
        <v>0</v>
      </c>
      <c r="D530" s="124" t="str">
        <f>Liste!D584</f>
        <v/>
      </c>
      <c r="E530" s="124" t="str">
        <f>Liste!E584</f>
        <v/>
      </c>
      <c r="F530" s="91"/>
      <c r="G530" s="91"/>
      <c r="H530" s="91"/>
    </row>
    <row r="531" spans="2:8" ht="35.15" customHeight="1" x14ac:dyDescent="0.25">
      <c r="B531" s="91">
        <v>521</v>
      </c>
      <c r="C531" s="124">
        <f>Liste!C585</f>
        <v>0</v>
      </c>
      <c r="D531" s="124" t="str">
        <f>Liste!D585</f>
        <v/>
      </c>
      <c r="E531" s="124" t="str">
        <f>Liste!E585</f>
        <v/>
      </c>
      <c r="F531" s="91"/>
      <c r="G531" s="91"/>
      <c r="H531" s="91"/>
    </row>
    <row r="532" spans="2:8" ht="35.15" customHeight="1" x14ac:dyDescent="0.25">
      <c r="B532" s="91">
        <v>522</v>
      </c>
      <c r="C532" s="124">
        <f>Liste!C586</f>
        <v>0</v>
      </c>
      <c r="D532" s="124" t="str">
        <f>Liste!D586</f>
        <v/>
      </c>
      <c r="E532" s="124" t="str">
        <f>Liste!E586</f>
        <v/>
      </c>
      <c r="F532" s="91"/>
      <c r="G532" s="91"/>
      <c r="H532" s="91"/>
    </row>
    <row r="533" spans="2:8" ht="35.15" customHeight="1" x14ac:dyDescent="0.25">
      <c r="B533" s="91">
        <v>523</v>
      </c>
      <c r="C533" s="124">
        <f>Liste!C587</f>
        <v>0</v>
      </c>
      <c r="D533" s="124" t="str">
        <f>Liste!D587</f>
        <v/>
      </c>
      <c r="E533" s="124" t="str">
        <f>Liste!E587</f>
        <v/>
      </c>
      <c r="F533" s="91"/>
      <c r="G533" s="91"/>
      <c r="H533" s="91"/>
    </row>
    <row r="534" spans="2:8" ht="35.15" customHeight="1" x14ac:dyDescent="0.25">
      <c r="B534" s="91">
        <v>524</v>
      </c>
      <c r="C534" s="124">
        <f>Liste!C588</f>
        <v>0</v>
      </c>
      <c r="D534" s="124" t="str">
        <f>Liste!D588</f>
        <v/>
      </c>
      <c r="E534" s="124" t="str">
        <f>Liste!E588</f>
        <v/>
      </c>
      <c r="F534" s="91"/>
      <c r="G534" s="91"/>
      <c r="H534" s="91"/>
    </row>
    <row r="535" spans="2:8" ht="35.15" customHeight="1" x14ac:dyDescent="0.25">
      <c r="B535" s="91">
        <v>525</v>
      </c>
      <c r="C535" s="124">
        <f>Liste!C589</f>
        <v>0</v>
      </c>
      <c r="D535" s="124" t="str">
        <f>Liste!D589</f>
        <v/>
      </c>
      <c r="E535" s="124" t="str">
        <f>Liste!E589</f>
        <v/>
      </c>
      <c r="F535" s="91"/>
      <c r="G535" s="91"/>
      <c r="H535" s="91"/>
    </row>
    <row r="536" spans="2:8" ht="35.15" customHeight="1" x14ac:dyDescent="0.25">
      <c r="B536" s="91">
        <v>526</v>
      </c>
      <c r="C536" s="124">
        <f>Liste!C590</f>
        <v>0</v>
      </c>
      <c r="D536" s="124" t="str">
        <f>Liste!D590</f>
        <v/>
      </c>
      <c r="E536" s="124" t="str">
        <f>Liste!E590</f>
        <v/>
      </c>
      <c r="F536" s="91"/>
      <c r="G536" s="91"/>
      <c r="H536" s="91"/>
    </row>
    <row r="537" spans="2:8" ht="35.15" customHeight="1" x14ac:dyDescent="0.25">
      <c r="B537" s="91">
        <v>527</v>
      </c>
      <c r="C537" s="124">
        <f>Liste!C591</f>
        <v>0</v>
      </c>
      <c r="D537" s="124" t="str">
        <f>Liste!D591</f>
        <v/>
      </c>
      <c r="E537" s="124" t="str">
        <f>Liste!E591</f>
        <v/>
      </c>
      <c r="F537" s="91"/>
      <c r="G537" s="91"/>
      <c r="H537" s="91"/>
    </row>
    <row r="538" spans="2:8" ht="35.15" customHeight="1" x14ac:dyDescent="0.25">
      <c r="B538" s="91">
        <v>528</v>
      </c>
      <c r="C538" s="124">
        <f>Liste!C592</f>
        <v>0</v>
      </c>
      <c r="D538" s="124" t="str">
        <f>Liste!D592</f>
        <v/>
      </c>
      <c r="E538" s="124" t="str">
        <f>Liste!E592</f>
        <v/>
      </c>
      <c r="F538" s="91"/>
      <c r="G538" s="91"/>
      <c r="H538" s="91"/>
    </row>
    <row r="539" spans="2:8" ht="35.15" customHeight="1" x14ac:dyDescent="0.25">
      <c r="B539" s="91">
        <v>529</v>
      </c>
      <c r="C539" s="124">
        <f>Liste!C593</f>
        <v>0</v>
      </c>
      <c r="D539" s="124" t="str">
        <f>Liste!D593</f>
        <v/>
      </c>
      <c r="E539" s="124" t="str">
        <f>Liste!E593</f>
        <v/>
      </c>
      <c r="F539" s="91"/>
      <c r="G539" s="91"/>
      <c r="H539" s="91"/>
    </row>
    <row r="540" spans="2:8" ht="35.15" customHeight="1" x14ac:dyDescent="0.25">
      <c r="B540" s="91">
        <v>530</v>
      </c>
      <c r="C540" s="124">
        <f>Liste!C594</f>
        <v>0</v>
      </c>
      <c r="D540" s="124" t="str">
        <f>Liste!D594</f>
        <v/>
      </c>
      <c r="E540" s="124" t="str">
        <f>Liste!E594</f>
        <v/>
      </c>
      <c r="F540" s="91"/>
      <c r="G540" s="91"/>
      <c r="H540" s="91"/>
    </row>
    <row r="541" spans="2:8" ht="35.15" customHeight="1" x14ac:dyDescent="0.25">
      <c r="B541" s="91">
        <v>531</v>
      </c>
      <c r="C541" s="124">
        <f>Liste!C595</f>
        <v>0</v>
      </c>
      <c r="D541" s="124" t="str">
        <f>Liste!D595</f>
        <v/>
      </c>
      <c r="E541" s="124" t="str">
        <f>Liste!E595</f>
        <v/>
      </c>
      <c r="F541" s="91"/>
      <c r="G541" s="91"/>
      <c r="H541" s="91"/>
    </row>
    <row r="542" spans="2:8" ht="35.15" customHeight="1" x14ac:dyDescent="0.25">
      <c r="B542" s="91">
        <v>532</v>
      </c>
      <c r="C542" s="124">
        <f>Liste!C596</f>
        <v>0</v>
      </c>
      <c r="D542" s="124" t="str">
        <f>Liste!D596</f>
        <v/>
      </c>
      <c r="E542" s="124" t="str">
        <f>Liste!E596</f>
        <v/>
      </c>
      <c r="F542" s="91"/>
      <c r="G542" s="91"/>
      <c r="H542" s="91"/>
    </row>
    <row r="543" spans="2:8" ht="35.15" customHeight="1" x14ac:dyDescent="0.25">
      <c r="B543" s="91">
        <v>533</v>
      </c>
      <c r="C543" s="124">
        <f>Liste!C597</f>
        <v>0</v>
      </c>
      <c r="D543" s="124" t="str">
        <f>Liste!D597</f>
        <v/>
      </c>
      <c r="E543" s="124" t="str">
        <f>Liste!E597</f>
        <v/>
      </c>
      <c r="F543" s="91"/>
      <c r="G543" s="91"/>
      <c r="H543" s="91"/>
    </row>
    <row r="544" spans="2:8" ht="35.15" customHeight="1" x14ac:dyDescent="0.25">
      <c r="B544" s="91">
        <v>534</v>
      </c>
      <c r="C544" s="124">
        <f>Liste!C598</f>
        <v>0</v>
      </c>
      <c r="D544" s="124" t="str">
        <f>Liste!D598</f>
        <v/>
      </c>
      <c r="E544" s="124" t="str">
        <f>Liste!E598</f>
        <v/>
      </c>
      <c r="F544" s="91"/>
      <c r="G544" s="91"/>
      <c r="H544" s="91"/>
    </row>
    <row r="545" spans="2:8" ht="35.15" customHeight="1" x14ac:dyDescent="0.25">
      <c r="B545" s="91">
        <v>535</v>
      </c>
      <c r="C545" s="124">
        <f>Liste!C599</f>
        <v>0</v>
      </c>
      <c r="D545" s="124" t="str">
        <f>Liste!D599</f>
        <v/>
      </c>
      <c r="E545" s="124" t="str">
        <f>Liste!E599</f>
        <v/>
      </c>
      <c r="F545" s="91"/>
      <c r="G545" s="91"/>
      <c r="H545" s="91"/>
    </row>
    <row r="546" spans="2:8" ht="35.15" customHeight="1" x14ac:dyDescent="0.25">
      <c r="B546" s="91">
        <v>536</v>
      </c>
      <c r="C546" s="124">
        <f>Liste!C600</f>
        <v>0</v>
      </c>
      <c r="D546" s="124" t="str">
        <f>Liste!D600</f>
        <v/>
      </c>
      <c r="E546" s="124" t="str">
        <f>Liste!E600</f>
        <v/>
      </c>
      <c r="F546" s="91"/>
      <c r="G546" s="91"/>
      <c r="H546" s="91"/>
    </row>
    <row r="547" spans="2:8" ht="35.15" customHeight="1" x14ac:dyDescent="0.25">
      <c r="B547" s="91">
        <v>537</v>
      </c>
      <c r="C547" s="124">
        <f>Liste!C601</f>
        <v>0</v>
      </c>
      <c r="D547" s="124" t="str">
        <f>Liste!D601</f>
        <v/>
      </c>
      <c r="E547" s="124" t="str">
        <f>Liste!E601</f>
        <v/>
      </c>
      <c r="F547" s="91"/>
      <c r="G547" s="91"/>
      <c r="H547" s="91"/>
    </row>
    <row r="548" spans="2:8" ht="35.15" customHeight="1" x14ac:dyDescent="0.25">
      <c r="B548" s="91">
        <v>538</v>
      </c>
      <c r="C548" s="124">
        <f>Liste!C602</f>
        <v>0</v>
      </c>
      <c r="D548" s="124" t="str">
        <f>Liste!D602</f>
        <v/>
      </c>
      <c r="E548" s="124" t="str">
        <f>Liste!E602</f>
        <v/>
      </c>
      <c r="F548" s="91"/>
      <c r="G548" s="91"/>
      <c r="H548" s="91"/>
    </row>
    <row r="549" spans="2:8" ht="35.15" customHeight="1" x14ac:dyDescent="0.25">
      <c r="B549" s="91">
        <v>539</v>
      </c>
      <c r="C549" s="124">
        <f>Liste!C603</f>
        <v>0</v>
      </c>
      <c r="D549" s="124" t="str">
        <f>Liste!D603</f>
        <v/>
      </c>
      <c r="E549" s="124" t="str">
        <f>Liste!E603</f>
        <v/>
      </c>
      <c r="F549" s="91"/>
      <c r="G549" s="91"/>
      <c r="H549" s="91"/>
    </row>
    <row r="550" spans="2:8" ht="35.15" customHeight="1" x14ac:dyDescent="0.25">
      <c r="B550" s="91">
        <v>540</v>
      </c>
      <c r="C550" s="124">
        <f>Liste!C604</f>
        <v>0</v>
      </c>
      <c r="D550" s="124" t="str">
        <f>Liste!D604</f>
        <v/>
      </c>
      <c r="E550" s="124" t="str">
        <f>Liste!E604</f>
        <v/>
      </c>
      <c r="F550" s="91"/>
      <c r="G550" s="91"/>
      <c r="H550" s="91"/>
    </row>
    <row r="551" spans="2:8" ht="35.15" customHeight="1" x14ac:dyDescent="0.25">
      <c r="B551" s="91">
        <v>541</v>
      </c>
      <c r="C551" s="124">
        <f>Liste!C605</f>
        <v>0</v>
      </c>
      <c r="D551" s="124" t="str">
        <f>Liste!D605</f>
        <v/>
      </c>
      <c r="E551" s="124" t="str">
        <f>Liste!E605</f>
        <v/>
      </c>
      <c r="F551" s="91"/>
      <c r="G551" s="91"/>
      <c r="H551" s="91"/>
    </row>
    <row r="552" spans="2:8" ht="35.15" customHeight="1" x14ac:dyDescent="0.25">
      <c r="B552" s="91">
        <v>542</v>
      </c>
      <c r="C552" s="124">
        <f>Liste!C606</f>
        <v>0</v>
      </c>
      <c r="D552" s="124" t="str">
        <f>Liste!D606</f>
        <v/>
      </c>
      <c r="E552" s="124" t="str">
        <f>Liste!E606</f>
        <v/>
      </c>
      <c r="F552" s="91"/>
      <c r="G552" s="91"/>
      <c r="H552" s="91"/>
    </row>
    <row r="553" spans="2:8" ht="35.15" customHeight="1" x14ac:dyDescent="0.25">
      <c r="B553" s="91">
        <v>543</v>
      </c>
      <c r="C553" s="124">
        <f>Liste!C607</f>
        <v>0</v>
      </c>
      <c r="D553" s="124" t="str">
        <f>Liste!D607</f>
        <v/>
      </c>
      <c r="E553" s="124" t="str">
        <f>Liste!E607</f>
        <v/>
      </c>
      <c r="F553" s="91"/>
      <c r="G553" s="91"/>
      <c r="H553" s="91"/>
    </row>
    <row r="554" spans="2:8" ht="35.15" customHeight="1" x14ac:dyDescent="0.25">
      <c r="B554" s="91">
        <v>544</v>
      </c>
      <c r="C554" s="124">
        <f>Liste!C608</f>
        <v>0</v>
      </c>
      <c r="D554" s="124" t="str">
        <f>Liste!D608</f>
        <v/>
      </c>
      <c r="E554" s="124" t="str">
        <f>Liste!E608</f>
        <v/>
      </c>
      <c r="F554" s="91"/>
      <c r="G554" s="91"/>
      <c r="H554" s="91"/>
    </row>
    <row r="555" spans="2:8" ht="35.15" customHeight="1" x14ac:dyDescent="0.25">
      <c r="B555" s="91">
        <v>545</v>
      </c>
      <c r="C555" s="124">
        <f>Liste!C609</f>
        <v>0</v>
      </c>
      <c r="D555" s="124" t="str">
        <f>Liste!D609</f>
        <v/>
      </c>
      <c r="E555" s="124" t="str">
        <f>Liste!E609</f>
        <v/>
      </c>
      <c r="F555" s="91"/>
      <c r="G555" s="91"/>
      <c r="H555" s="91"/>
    </row>
    <row r="556" spans="2:8" ht="35.15" customHeight="1" x14ac:dyDescent="0.25">
      <c r="B556" s="91">
        <v>546</v>
      </c>
      <c r="C556" s="124">
        <f>Liste!C610</f>
        <v>0</v>
      </c>
      <c r="D556" s="124" t="str">
        <f>Liste!D610</f>
        <v/>
      </c>
      <c r="E556" s="124" t="str">
        <f>Liste!E610</f>
        <v/>
      </c>
      <c r="F556" s="91"/>
      <c r="G556" s="91"/>
      <c r="H556" s="91"/>
    </row>
    <row r="557" spans="2:8" ht="35.15" customHeight="1" x14ac:dyDescent="0.25">
      <c r="B557" s="91">
        <v>547</v>
      </c>
      <c r="C557" s="124">
        <f>Liste!C611</f>
        <v>0</v>
      </c>
      <c r="D557" s="124" t="str">
        <f>Liste!D611</f>
        <v/>
      </c>
      <c r="E557" s="124" t="str">
        <f>Liste!E611</f>
        <v/>
      </c>
      <c r="F557" s="91"/>
      <c r="G557" s="91"/>
      <c r="H557" s="91"/>
    </row>
    <row r="558" spans="2:8" ht="35.15" customHeight="1" x14ac:dyDescent="0.25">
      <c r="B558" s="91">
        <v>548</v>
      </c>
      <c r="C558" s="124">
        <f>Liste!C612</f>
        <v>0</v>
      </c>
      <c r="D558" s="124" t="str">
        <f>Liste!D612</f>
        <v/>
      </c>
      <c r="E558" s="124" t="str">
        <f>Liste!E612</f>
        <v/>
      </c>
      <c r="F558" s="91"/>
      <c r="G558" s="91"/>
      <c r="H558" s="91"/>
    </row>
    <row r="559" spans="2:8" ht="35.15" customHeight="1" x14ac:dyDescent="0.25">
      <c r="B559" s="91">
        <v>549</v>
      </c>
      <c r="C559" s="124">
        <f>Liste!C613</f>
        <v>0</v>
      </c>
      <c r="D559" s="124" t="str">
        <f>Liste!D613</f>
        <v/>
      </c>
      <c r="E559" s="124" t="str">
        <f>Liste!E613</f>
        <v/>
      </c>
      <c r="F559" s="91"/>
      <c r="G559" s="91"/>
      <c r="H559" s="91"/>
    </row>
    <row r="560" spans="2:8" ht="35.15" customHeight="1" x14ac:dyDescent="0.25">
      <c r="B560" s="91">
        <v>550</v>
      </c>
      <c r="C560" s="124">
        <f>Liste!C614</f>
        <v>0</v>
      </c>
      <c r="D560" s="124" t="str">
        <f>Liste!D614</f>
        <v/>
      </c>
      <c r="E560" s="124" t="str">
        <f>Liste!E614</f>
        <v/>
      </c>
      <c r="F560" s="91"/>
      <c r="G560" s="91"/>
      <c r="H560" s="91"/>
    </row>
    <row r="561" spans="2:8" ht="35.15" customHeight="1" x14ac:dyDescent="0.25">
      <c r="B561" s="91">
        <v>551</v>
      </c>
      <c r="C561" s="124">
        <f>Liste!C615</f>
        <v>0</v>
      </c>
      <c r="D561" s="124" t="str">
        <f>Liste!D615</f>
        <v/>
      </c>
      <c r="E561" s="124" t="str">
        <f>Liste!E615</f>
        <v/>
      </c>
      <c r="F561" s="91"/>
      <c r="G561" s="91"/>
      <c r="H561" s="91"/>
    </row>
    <row r="562" spans="2:8" ht="35.15" customHeight="1" x14ac:dyDescent="0.25">
      <c r="B562" s="91">
        <v>552</v>
      </c>
      <c r="C562" s="124">
        <f>Liste!C616</f>
        <v>0</v>
      </c>
      <c r="D562" s="124" t="str">
        <f>Liste!D616</f>
        <v/>
      </c>
      <c r="E562" s="124" t="str">
        <f>Liste!E616</f>
        <v/>
      </c>
      <c r="F562" s="91"/>
      <c r="G562" s="91"/>
      <c r="H562" s="91"/>
    </row>
    <row r="563" spans="2:8" ht="35.15" customHeight="1" x14ac:dyDescent="0.25">
      <c r="B563" s="91">
        <v>553</v>
      </c>
      <c r="C563" s="124">
        <f>Liste!C617</f>
        <v>0</v>
      </c>
      <c r="D563" s="124" t="str">
        <f>Liste!D617</f>
        <v/>
      </c>
      <c r="E563" s="124" t="str">
        <f>Liste!E617</f>
        <v/>
      </c>
      <c r="F563" s="91"/>
      <c r="G563" s="91"/>
      <c r="H563" s="91"/>
    </row>
    <row r="564" spans="2:8" ht="35.15" customHeight="1" x14ac:dyDescent="0.25">
      <c r="B564" s="91">
        <v>554</v>
      </c>
      <c r="C564" s="124">
        <f>Liste!C618</f>
        <v>0</v>
      </c>
      <c r="D564" s="124" t="str">
        <f>Liste!D618</f>
        <v/>
      </c>
      <c r="E564" s="124" t="str">
        <f>Liste!E618</f>
        <v/>
      </c>
      <c r="F564" s="91"/>
      <c r="G564" s="91"/>
      <c r="H564" s="91"/>
    </row>
    <row r="565" spans="2:8" ht="35.15" customHeight="1" x14ac:dyDescent="0.25">
      <c r="B565" s="91">
        <v>555</v>
      </c>
      <c r="C565" s="124">
        <f>Liste!C619</f>
        <v>0</v>
      </c>
      <c r="D565" s="124" t="str">
        <f>Liste!D619</f>
        <v/>
      </c>
      <c r="E565" s="124" t="str">
        <f>Liste!E619</f>
        <v/>
      </c>
      <c r="F565" s="91"/>
      <c r="G565" s="91"/>
      <c r="H565" s="91"/>
    </row>
    <row r="566" spans="2:8" ht="35.15" customHeight="1" x14ac:dyDescent="0.25">
      <c r="B566" s="91">
        <v>556</v>
      </c>
      <c r="C566" s="124">
        <f>Liste!C620</f>
        <v>0</v>
      </c>
      <c r="D566" s="124" t="str">
        <f>Liste!D620</f>
        <v/>
      </c>
      <c r="E566" s="124" t="str">
        <f>Liste!E620</f>
        <v/>
      </c>
      <c r="F566" s="91"/>
      <c r="G566" s="91"/>
      <c r="H566" s="91"/>
    </row>
    <row r="567" spans="2:8" ht="35.15" customHeight="1" x14ac:dyDescent="0.25">
      <c r="B567" s="91">
        <v>557</v>
      </c>
      <c r="C567" s="124">
        <f>Liste!C621</f>
        <v>0</v>
      </c>
      <c r="D567" s="124" t="str">
        <f>Liste!D621</f>
        <v/>
      </c>
      <c r="E567" s="124" t="str">
        <f>Liste!E621</f>
        <v/>
      </c>
      <c r="F567" s="91"/>
      <c r="G567" s="91"/>
      <c r="H567" s="91"/>
    </row>
    <row r="568" spans="2:8" ht="35.15" customHeight="1" x14ac:dyDescent="0.25">
      <c r="B568" s="91">
        <v>558</v>
      </c>
      <c r="C568" s="124">
        <f>Liste!C622</f>
        <v>0</v>
      </c>
      <c r="D568" s="124" t="str">
        <f>Liste!D622</f>
        <v/>
      </c>
      <c r="E568" s="124" t="str">
        <f>Liste!E622</f>
        <v/>
      </c>
      <c r="F568" s="91"/>
      <c r="G568" s="91"/>
      <c r="H568" s="91"/>
    </row>
    <row r="569" spans="2:8" ht="35.15" customHeight="1" x14ac:dyDescent="0.25">
      <c r="B569" s="91">
        <v>559</v>
      </c>
      <c r="C569" s="124">
        <f>Liste!C623</f>
        <v>0</v>
      </c>
      <c r="D569" s="124" t="str">
        <f>Liste!D623</f>
        <v/>
      </c>
      <c r="E569" s="124" t="str">
        <f>Liste!E623</f>
        <v/>
      </c>
      <c r="F569" s="91"/>
      <c r="G569" s="91"/>
      <c r="H569" s="91"/>
    </row>
    <row r="570" spans="2:8" ht="35.15" customHeight="1" x14ac:dyDescent="0.25">
      <c r="B570" s="91">
        <v>560</v>
      </c>
      <c r="C570" s="124">
        <f>Liste!C624</f>
        <v>0</v>
      </c>
      <c r="D570" s="124" t="str">
        <f>Liste!D624</f>
        <v/>
      </c>
      <c r="E570" s="124" t="str">
        <f>Liste!E624</f>
        <v/>
      </c>
      <c r="F570" s="91"/>
      <c r="G570" s="91"/>
      <c r="H570" s="91"/>
    </row>
    <row r="571" spans="2:8" ht="35.15" customHeight="1" x14ac:dyDescent="0.25">
      <c r="B571" s="91">
        <v>561</v>
      </c>
      <c r="C571" s="124">
        <f>Liste!C625</f>
        <v>0</v>
      </c>
      <c r="D571" s="124" t="str">
        <f>Liste!D625</f>
        <v/>
      </c>
      <c r="E571" s="124" t="str">
        <f>Liste!E625</f>
        <v/>
      </c>
      <c r="F571" s="91"/>
      <c r="G571" s="91"/>
      <c r="H571" s="91"/>
    </row>
    <row r="572" spans="2:8" ht="35.15" customHeight="1" x14ac:dyDescent="0.25">
      <c r="B572" s="91">
        <v>562</v>
      </c>
      <c r="C572" s="124">
        <f>Liste!C626</f>
        <v>0</v>
      </c>
      <c r="D572" s="124" t="str">
        <f>Liste!D626</f>
        <v/>
      </c>
      <c r="E572" s="124" t="str">
        <f>Liste!E626</f>
        <v/>
      </c>
      <c r="F572" s="91"/>
      <c r="G572" s="91"/>
      <c r="H572" s="91"/>
    </row>
    <row r="573" spans="2:8" ht="35.15" customHeight="1" x14ac:dyDescent="0.25">
      <c r="B573" s="91">
        <v>563</v>
      </c>
      <c r="C573" s="124">
        <f>Liste!C627</f>
        <v>0</v>
      </c>
      <c r="D573" s="124" t="str">
        <f>Liste!D627</f>
        <v/>
      </c>
      <c r="E573" s="124" t="str">
        <f>Liste!E627</f>
        <v/>
      </c>
      <c r="F573" s="91"/>
      <c r="G573" s="91"/>
      <c r="H573" s="91"/>
    </row>
    <row r="574" spans="2:8" ht="35.15" customHeight="1" x14ac:dyDescent="0.25">
      <c r="B574" s="91">
        <v>564</v>
      </c>
      <c r="C574" s="124">
        <f>Liste!C628</f>
        <v>0</v>
      </c>
      <c r="D574" s="124" t="str">
        <f>Liste!D628</f>
        <v/>
      </c>
      <c r="E574" s="124" t="str">
        <f>Liste!E628</f>
        <v/>
      </c>
      <c r="F574" s="91"/>
      <c r="G574" s="91"/>
      <c r="H574" s="91"/>
    </row>
    <row r="575" spans="2:8" ht="35.15" customHeight="1" x14ac:dyDescent="0.25">
      <c r="B575" s="91">
        <v>565</v>
      </c>
      <c r="C575" s="124">
        <f>Liste!C629</f>
        <v>0</v>
      </c>
      <c r="D575" s="124" t="str">
        <f>Liste!D629</f>
        <v/>
      </c>
      <c r="E575" s="124" t="str">
        <f>Liste!E629</f>
        <v/>
      </c>
      <c r="F575" s="91"/>
      <c r="G575" s="91"/>
      <c r="H575" s="91"/>
    </row>
    <row r="576" spans="2:8" ht="35.15" customHeight="1" x14ac:dyDescent="0.25">
      <c r="B576" s="91">
        <v>566</v>
      </c>
      <c r="C576" s="124">
        <f>Liste!C630</f>
        <v>0</v>
      </c>
      <c r="D576" s="124" t="str">
        <f>Liste!D630</f>
        <v/>
      </c>
      <c r="E576" s="124" t="str">
        <f>Liste!E630</f>
        <v/>
      </c>
      <c r="F576" s="91"/>
      <c r="G576" s="91"/>
      <c r="H576" s="91"/>
    </row>
    <row r="577" spans="2:8" ht="35.15" customHeight="1" x14ac:dyDescent="0.25">
      <c r="B577" s="91">
        <v>567</v>
      </c>
      <c r="C577" s="124">
        <f>Liste!C631</f>
        <v>0</v>
      </c>
      <c r="D577" s="124" t="str">
        <f>Liste!D631</f>
        <v/>
      </c>
      <c r="E577" s="124" t="str">
        <f>Liste!E631</f>
        <v/>
      </c>
      <c r="F577" s="91"/>
      <c r="G577" s="91"/>
      <c r="H577" s="91"/>
    </row>
    <row r="578" spans="2:8" ht="35.15" customHeight="1" x14ac:dyDescent="0.25">
      <c r="B578" s="91">
        <v>568</v>
      </c>
      <c r="C578" s="124">
        <f>Liste!C632</f>
        <v>0</v>
      </c>
      <c r="D578" s="124" t="str">
        <f>Liste!D632</f>
        <v/>
      </c>
      <c r="E578" s="124" t="str">
        <f>Liste!E632</f>
        <v/>
      </c>
      <c r="F578" s="91"/>
      <c r="G578" s="91"/>
      <c r="H578" s="91"/>
    </row>
    <row r="579" spans="2:8" ht="35.15" customHeight="1" x14ac:dyDescent="0.25">
      <c r="B579" s="91">
        <v>569</v>
      </c>
      <c r="C579" s="124">
        <f>Liste!C633</f>
        <v>0</v>
      </c>
      <c r="D579" s="124" t="str">
        <f>Liste!D633</f>
        <v/>
      </c>
      <c r="E579" s="124" t="str">
        <f>Liste!E633</f>
        <v/>
      </c>
      <c r="F579" s="91"/>
      <c r="G579" s="91"/>
      <c r="H579" s="91"/>
    </row>
    <row r="580" spans="2:8" ht="35.15" customHeight="1" x14ac:dyDescent="0.25">
      <c r="B580" s="91">
        <v>570</v>
      </c>
      <c r="C580" s="124">
        <f>Liste!C634</f>
        <v>0</v>
      </c>
      <c r="D580" s="124" t="str">
        <f>Liste!D634</f>
        <v/>
      </c>
      <c r="E580" s="124" t="str">
        <f>Liste!E634</f>
        <v/>
      </c>
      <c r="F580" s="91"/>
      <c r="G580" s="91"/>
      <c r="H580" s="91"/>
    </row>
    <row r="581" spans="2:8" ht="35.15" customHeight="1" x14ac:dyDescent="0.25">
      <c r="B581" s="91">
        <v>571</v>
      </c>
      <c r="C581" s="124">
        <f>Liste!C635</f>
        <v>0</v>
      </c>
      <c r="D581" s="124" t="str">
        <f>Liste!D635</f>
        <v/>
      </c>
      <c r="E581" s="124" t="str">
        <f>Liste!E635</f>
        <v/>
      </c>
      <c r="F581" s="91"/>
      <c r="G581" s="91"/>
      <c r="H581" s="91"/>
    </row>
    <row r="582" spans="2:8" ht="35.15" customHeight="1" x14ac:dyDescent="0.25">
      <c r="B582" s="91">
        <v>572</v>
      </c>
      <c r="C582" s="124">
        <f>Liste!C636</f>
        <v>0</v>
      </c>
      <c r="D582" s="124" t="str">
        <f>Liste!D636</f>
        <v/>
      </c>
      <c r="E582" s="124" t="str">
        <f>Liste!E636</f>
        <v/>
      </c>
      <c r="F582" s="91"/>
      <c r="G582" s="91"/>
      <c r="H582" s="91"/>
    </row>
    <row r="583" spans="2:8" ht="35.15" customHeight="1" x14ac:dyDescent="0.25">
      <c r="B583" s="91">
        <v>573</v>
      </c>
      <c r="C583" s="124">
        <f>Liste!C637</f>
        <v>0</v>
      </c>
      <c r="D583" s="124" t="str">
        <f>Liste!D637</f>
        <v/>
      </c>
      <c r="E583" s="124" t="str">
        <f>Liste!E637</f>
        <v/>
      </c>
      <c r="F583" s="91"/>
      <c r="G583" s="91"/>
      <c r="H583" s="91"/>
    </row>
    <row r="584" spans="2:8" ht="35.15" customHeight="1" x14ac:dyDescent="0.25">
      <c r="B584" s="91">
        <v>574</v>
      </c>
      <c r="C584" s="124">
        <f>Liste!C638</f>
        <v>0</v>
      </c>
      <c r="D584" s="124" t="str">
        <f>Liste!D638</f>
        <v/>
      </c>
      <c r="E584" s="124" t="str">
        <f>Liste!E638</f>
        <v/>
      </c>
      <c r="F584" s="91"/>
      <c r="G584" s="91"/>
      <c r="H584" s="91"/>
    </row>
    <row r="585" spans="2:8" ht="35.15" customHeight="1" x14ac:dyDescent="0.25">
      <c r="B585" s="91">
        <v>575</v>
      </c>
      <c r="C585" s="124">
        <f>Liste!C639</f>
        <v>0</v>
      </c>
      <c r="D585" s="124" t="str">
        <f>Liste!D639</f>
        <v/>
      </c>
      <c r="E585" s="124" t="str">
        <f>Liste!E639</f>
        <v/>
      </c>
      <c r="F585" s="91"/>
      <c r="G585" s="91"/>
      <c r="H585" s="91"/>
    </row>
    <row r="586" spans="2:8" ht="35.15" customHeight="1" x14ac:dyDescent="0.25">
      <c r="B586" s="91">
        <v>576</v>
      </c>
      <c r="C586" s="124">
        <f>Liste!C640</f>
        <v>0</v>
      </c>
      <c r="D586" s="124" t="str">
        <f>Liste!D640</f>
        <v/>
      </c>
      <c r="E586" s="124" t="str">
        <f>Liste!E640</f>
        <v/>
      </c>
      <c r="F586" s="91"/>
      <c r="G586" s="91"/>
      <c r="H586" s="91"/>
    </row>
    <row r="587" spans="2:8" ht="35.15" customHeight="1" x14ac:dyDescent="0.25">
      <c r="B587" s="91">
        <v>577</v>
      </c>
      <c r="C587" s="124">
        <f>Liste!C641</f>
        <v>0</v>
      </c>
      <c r="D587" s="124" t="str">
        <f>Liste!D641</f>
        <v/>
      </c>
      <c r="E587" s="124" t="str">
        <f>Liste!E641</f>
        <v/>
      </c>
      <c r="F587" s="91"/>
      <c r="G587" s="91"/>
      <c r="H587" s="91"/>
    </row>
    <row r="588" spans="2:8" ht="35.15" customHeight="1" x14ac:dyDescent="0.25">
      <c r="B588" s="91">
        <v>578</v>
      </c>
      <c r="C588" s="124">
        <f>Liste!C642</f>
        <v>0</v>
      </c>
      <c r="D588" s="124" t="str">
        <f>Liste!D642</f>
        <v/>
      </c>
      <c r="E588" s="124" t="str">
        <f>Liste!E642</f>
        <v/>
      </c>
      <c r="F588" s="91"/>
      <c r="G588" s="91"/>
      <c r="H588" s="91"/>
    </row>
    <row r="589" spans="2:8" ht="35.15" customHeight="1" x14ac:dyDescent="0.25">
      <c r="B589" s="91">
        <v>579</v>
      </c>
      <c r="C589" s="124">
        <f>Liste!C643</f>
        <v>0</v>
      </c>
      <c r="D589" s="124" t="str">
        <f>Liste!D643</f>
        <v/>
      </c>
      <c r="E589" s="124" t="str">
        <f>Liste!E643</f>
        <v/>
      </c>
      <c r="F589" s="91"/>
      <c r="G589" s="91"/>
      <c r="H589" s="91"/>
    </row>
    <row r="590" spans="2:8" ht="35.15" customHeight="1" x14ac:dyDescent="0.25">
      <c r="B590" s="91">
        <v>580</v>
      </c>
      <c r="C590" s="124">
        <f>Liste!C644</f>
        <v>0</v>
      </c>
      <c r="D590" s="124" t="str">
        <f>Liste!D644</f>
        <v/>
      </c>
      <c r="E590" s="124" t="str">
        <f>Liste!E644</f>
        <v/>
      </c>
      <c r="F590" s="91"/>
      <c r="G590" s="91"/>
      <c r="H590" s="91"/>
    </row>
    <row r="591" spans="2:8" ht="35.15" customHeight="1" x14ac:dyDescent="0.25">
      <c r="B591" s="91">
        <v>581</v>
      </c>
      <c r="C591" s="124">
        <f>Liste!C645</f>
        <v>0</v>
      </c>
      <c r="D591" s="124" t="str">
        <f>Liste!D645</f>
        <v/>
      </c>
      <c r="E591" s="124" t="str">
        <f>Liste!E645</f>
        <v/>
      </c>
      <c r="F591" s="91"/>
      <c r="G591" s="91"/>
      <c r="H591" s="91"/>
    </row>
    <row r="592" spans="2:8" ht="35.15" customHeight="1" x14ac:dyDescent="0.25">
      <c r="B592" s="91">
        <v>582</v>
      </c>
      <c r="C592" s="124">
        <f>Liste!C646</f>
        <v>0</v>
      </c>
      <c r="D592" s="124" t="str">
        <f>Liste!D646</f>
        <v/>
      </c>
      <c r="E592" s="124" t="str">
        <f>Liste!E646</f>
        <v/>
      </c>
      <c r="F592" s="91"/>
      <c r="G592" s="91"/>
      <c r="H592" s="91"/>
    </row>
    <row r="593" spans="2:8" ht="35.15" customHeight="1" x14ac:dyDescent="0.25">
      <c r="B593" s="91">
        <v>583</v>
      </c>
      <c r="C593" s="124">
        <f>Liste!C647</f>
        <v>0</v>
      </c>
      <c r="D593" s="124" t="str">
        <f>Liste!D647</f>
        <v/>
      </c>
      <c r="E593" s="124" t="str">
        <f>Liste!E647</f>
        <v/>
      </c>
      <c r="F593" s="91"/>
      <c r="G593" s="91"/>
      <c r="H593" s="91"/>
    </row>
    <row r="594" spans="2:8" ht="35.15" customHeight="1" x14ac:dyDescent="0.25">
      <c r="B594" s="91">
        <v>584</v>
      </c>
      <c r="C594" s="124">
        <f>Liste!C648</f>
        <v>0</v>
      </c>
      <c r="D594" s="124" t="str">
        <f>Liste!D648</f>
        <v/>
      </c>
      <c r="E594" s="124" t="str">
        <f>Liste!E648</f>
        <v/>
      </c>
      <c r="F594" s="91"/>
      <c r="G594" s="91"/>
      <c r="H594" s="91"/>
    </row>
    <row r="595" spans="2:8" ht="35.15" customHeight="1" x14ac:dyDescent="0.25">
      <c r="B595" s="91">
        <v>585</v>
      </c>
      <c r="C595" s="124">
        <f>Liste!C649</f>
        <v>0</v>
      </c>
      <c r="D595" s="124" t="str">
        <f>Liste!D649</f>
        <v/>
      </c>
      <c r="E595" s="124" t="str">
        <f>Liste!E649</f>
        <v/>
      </c>
      <c r="F595" s="91"/>
      <c r="G595" s="91"/>
      <c r="H595" s="91"/>
    </row>
    <row r="596" spans="2:8" ht="35.15" customHeight="1" x14ac:dyDescent="0.25">
      <c r="B596" s="91">
        <v>586</v>
      </c>
      <c r="C596" s="124">
        <f>Liste!C650</f>
        <v>0</v>
      </c>
      <c r="D596" s="124" t="str">
        <f>Liste!D650</f>
        <v/>
      </c>
      <c r="E596" s="124" t="str">
        <f>Liste!E650</f>
        <v/>
      </c>
      <c r="F596" s="91"/>
      <c r="G596" s="91"/>
      <c r="H596" s="91"/>
    </row>
    <row r="597" spans="2:8" ht="35.15" customHeight="1" x14ac:dyDescent="0.25">
      <c r="B597" s="91">
        <v>587</v>
      </c>
      <c r="C597" s="124">
        <f>Liste!C651</f>
        <v>0</v>
      </c>
      <c r="D597" s="124" t="str">
        <f>Liste!D651</f>
        <v/>
      </c>
      <c r="E597" s="124" t="str">
        <f>Liste!E651</f>
        <v/>
      </c>
      <c r="F597" s="91"/>
      <c r="G597" s="91"/>
      <c r="H597" s="91"/>
    </row>
    <row r="598" spans="2:8" ht="35.15" customHeight="1" x14ac:dyDescent="0.25">
      <c r="B598" s="91">
        <v>588</v>
      </c>
      <c r="C598" s="124">
        <f>Liste!C652</f>
        <v>0</v>
      </c>
      <c r="D598" s="124" t="str">
        <f>Liste!D652</f>
        <v/>
      </c>
      <c r="E598" s="124" t="str">
        <f>Liste!E652</f>
        <v/>
      </c>
      <c r="F598" s="91"/>
      <c r="G598" s="91"/>
      <c r="H598" s="91"/>
    </row>
    <row r="599" spans="2:8" ht="35.15" customHeight="1" x14ac:dyDescent="0.25">
      <c r="B599" s="91">
        <v>589</v>
      </c>
      <c r="C599" s="124">
        <f>Liste!C653</f>
        <v>0</v>
      </c>
      <c r="D599" s="124" t="str">
        <f>Liste!D653</f>
        <v/>
      </c>
      <c r="E599" s="124" t="str">
        <f>Liste!E653</f>
        <v/>
      </c>
      <c r="F599" s="91"/>
      <c r="G599" s="91"/>
      <c r="H599" s="91"/>
    </row>
    <row r="600" spans="2:8" ht="35.15" customHeight="1" x14ac:dyDescent="0.25">
      <c r="B600" s="91">
        <v>590</v>
      </c>
      <c r="C600" s="124">
        <f>Liste!C654</f>
        <v>0</v>
      </c>
      <c r="D600" s="124" t="str">
        <f>Liste!D654</f>
        <v/>
      </c>
      <c r="E600" s="124" t="str">
        <f>Liste!E654</f>
        <v/>
      </c>
      <c r="F600" s="91"/>
      <c r="G600" s="91"/>
      <c r="H600" s="91"/>
    </row>
    <row r="601" spans="2:8" ht="35.15" customHeight="1" x14ac:dyDescent="0.25">
      <c r="B601" s="91">
        <v>591</v>
      </c>
      <c r="C601" s="124">
        <f>Liste!C655</f>
        <v>0</v>
      </c>
      <c r="D601" s="124" t="str">
        <f>Liste!D655</f>
        <v/>
      </c>
      <c r="E601" s="124" t="str">
        <f>Liste!E655</f>
        <v/>
      </c>
      <c r="F601" s="91"/>
      <c r="G601" s="91"/>
      <c r="H601" s="91"/>
    </row>
    <row r="602" spans="2:8" ht="35.15" customHeight="1" x14ac:dyDescent="0.25">
      <c r="B602" s="91">
        <v>592</v>
      </c>
      <c r="C602" s="124">
        <f>Liste!C656</f>
        <v>0</v>
      </c>
      <c r="D602" s="124" t="str">
        <f>Liste!D656</f>
        <v/>
      </c>
      <c r="E602" s="124" t="str">
        <f>Liste!E656</f>
        <v/>
      </c>
      <c r="F602" s="91"/>
      <c r="G602" s="91"/>
      <c r="H602" s="91"/>
    </row>
    <row r="603" spans="2:8" ht="35.15" customHeight="1" x14ac:dyDescent="0.25">
      <c r="B603" s="91">
        <v>593</v>
      </c>
      <c r="C603" s="124">
        <f>Liste!C657</f>
        <v>0</v>
      </c>
      <c r="D603" s="124" t="str">
        <f>Liste!D657</f>
        <v/>
      </c>
      <c r="E603" s="124" t="str">
        <f>Liste!E657</f>
        <v/>
      </c>
      <c r="F603" s="91"/>
      <c r="G603" s="91"/>
      <c r="H603" s="91"/>
    </row>
    <row r="604" spans="2:8" ht="35.15" customHeight="1" x14ac:dyDescent="0.25">
      <c r="B604" s="91">
        <v>594</v>
      </c>
      <c r="C604" s="124">
        <f>Liste!C658</f>
        <v>0</v>
      </c>
      <c r="D604" s="124" t="str">
        <f>Liste!D658</f>
        <v/>
      </c>
      <c r="E604" s="124" t="str">
        <f>Liste!E658</f>
        <v/>
      </c>
      <c r="F604" s="91"/>
      <c r="G604" s="91"/>
      <c r="H604" s="91"/>
    </row>
    <row r="605" spans="2:8" ht="35.15" customHeight="1" x14ac:dyDescent="0.25">
      <c r="B605" s="91">
        <v>595</v>
      </c>
      <c r="C605" s="124">
        <f>Liste!C659</f>
        <v>0</v>
      </c>
      <c r="D605" s="124" t="str">
        <f>Liste!D659</f>
        <v/>
      </c>
      <c r="E605" s="124" t="str">
        <f>Liste!E659</f>
        <v/>
      </c>
      <c r="F605" s="91"/>
      <c r="G605" s="91"/>
      <c r="H605" s="91"/>
    </row>
    <row r="606" spans="2:8" ht="35.15" customHeight="1" x14ac:dyDescent="0.25">
      <c r="B606" s="91">
        <v>596</v>
      </c>
      <c r="C606" s="124">
        <f>Liste!C660</f>
        <v>0</v>
      </c>
      <c r="D606" s="124" t="str">
        <f>Liste!D660</f>
        <v/>
      </c>
      <c r="E606" s="124" t="str">
        <f>Liste!E660</f>
        <v/>
      </c>
      <c r="F606" s="91"/>
      <c r="G606" s="91"/>
      <c r="H606" s="91"/>
    </row>
    <row r="607" spans="2:8" ht="35.15" customHeight="1" x14ac:dyDescent="0.25">
      <c r="B607" s="91">
        <v>597</v>
      </c>
      <c r="C607" s="124">
        <f>Liste!C661</f>
        <v>0</v>
      </c>
      <c r="D607" s="124" t="str">
        <f>Liste!D661</f>
        <v/>
      </c>
      <c r="E607" s="124" t="str">
        <f>Liste!E661</f>
        <v/>
      </c>
      <c r="F607" s="91"/>
      <c r="G607" s="91"/>
      <c r="H607" s="91"/>
    </row>
    <row r="608" spans="2:8" ht="35.15" customHeight="1" x14ac:dyDescent="0.25">
      <c r="B608" s="91">
        <v>598</v>
      </c>
      <c r="C608" s="124">
        <f>Liste!C662</f>
        <v>0</v>
      </c>
      <c r="D608" s="124" t="str">
        <f>Liste!D662</f>
        <v/>
      </c>
      <c r="E608" s="124" t="str">
        <f>Liste!E662</f>
        <v/>
      </c>
      <c r="F608" s="91"/>
      <c r="G608" s="91"/>
      <c r="H608" s="91"/>
    </row>
    <row r="609" spans="2:8" ht="35.15" customHeight="1" x14ac:dyDescent="0.25">
      <c r="B609" s="91">
        <v>599</v>
      </c>
      <c r="C609" s="124">
        <f>Liste!C663</f>
        <v>0</v>
      </c>
      <c r="D609" s="124" t="str">
        <f>Liste!D663</f>
        <v/>
      </c>
      <c r="E609" s="124" t="str">
        <f>Liste!E663</f>
        <v/>
      </c>
      <c r="F609" s="91"/>
      <c r="G609" s="91"/>
      <c r="H609" s="91"/>
    </row>
    <row r="610" spans="2:8" ht="35.15" customHeight="1" x14ac:dyDescent="0.25">
      <c r="B610" s="91">
        <v>600</v>
      </c>
      <c r="C610" s="124">
        <f>Liste!C664</f>
        <v>0</v>
      </c>
      <c r="D610" s="124" t="str">
        <f>Liste!D664</f>
        <v/>
      </c>
      <c r="E610" s="124" t="str">
        <f>Liste!E664</f>
        <v/>
      </c>
      <c r="F610" s="91"/>
      <c r="G610" s="91"/>
      <c r="H610" s="91"/>
    </row>
    <row r="611" spans="2:8" ht="35.15" customHeight="1" x14ac:dyDescent="0.25">
      <c r="B611" s="91">
        <v>601</v>
      </c>
      <c r="C611" s="124">
        <f>Liste!C665</f>
        <v>0</v>
      </c>
      <c r="D611" s="124" t="str">
        <f>Liste!D665</f>
        <v/>
      </c>
      <c r="E611" s="124" t="str">
        <f>Liste!E665</f>
        <v/>
      </c>
      <c r="F611" s="91"/>
      <c r="G611" s="91"/>
      <c r="H611" s="91"/>
    </row>
    <row r="612" spans="2:8" ht="35.15" customHeight="1" x14ac:dyDescent="0.25">
      <c r="B612" s="91">
        <v>602</v>
      </c>
      <c r="C612" s="124">
        <f>Liste!C666</f>
        <v>0</v>
      </c>
      <c r="D612" s="124" t="str">
        <f>Liste!D666</f>
        <v/>
      </c>
      <c r="E612" s="124" t="str">
        <f>Liste!E666</f>
        <v/>
      </c>
      <c r="F612" s="91"/>
      <c r="G612" s="91"/>
      <c r="H612" s="91"/>
    </row>
    <row r="613" spans="2:8" ht="35.15" customHeight="1" x14ac:dyDescent="0.25">
      <c r="B613" s="91">
        <v>603</v>
      </c>
      <c r="C613" s="124">
        <f>Liste!C667</f>
        <v>0</v>
      </c>
      <c r="D613" s="124" t="str">
        <f>Liste!D667</f>
        <v/>
      </c>
      <c r="E613" s="124" t="str">
        <f>Liste!E667</f>
        <v/>
      </c>
      <c r="F613" s="91"/>
      <c r="G613" s="91"/>
      <c r="H613" s="91"/>
    </row>
    <row r="614" spans="2:8" ht="35.15" customHeight="1" x14ac:dyDescent="0.25">
      <c r="B614" s="91">
        <v>604</v>
      </c>
      <c r="C614" s="124">
        <f>Liste!C668</f>
        <v>0</v>
      </c>
      <c r="D614" s="124" t="str">
        <f>Liste!D668</f>
        <v/>
      </c>
      <c r="E614" s="124" t="str">
        <f>Liste!E668</f>
        <v/>
      </c>
      <c r="F614" s="91"/>
      <c r="G614" s="91"/>
      <c r="H614" s="91"/>
    </row>
    <row r="615" spans="2:8" ht="35.15" customHeight="1" x14ac:dyDescent="0.25">
      <c r="B615" s="91">
        <v>605</v>
      </c>
      <c r="C615" s="124">
        <f>Liste!C669</f>
        <v>0</v>
      </c>
      <c r="D615" s="124" t="str">
        <f>Liste!D669</f>
        <v/>
      </c>
      <c r="E615" s="124" t="str">
        <f>Liste!E669</f>
        <v/>
      </c>
      <c r="F615" s="91"/>
      <c r="G615" s="91"/>
      <c r="H615" s="91"/>
    </row>
    <row r="616" spans="2:8" ht="35.15" customHeight="1" x14ac:dyDescent="0.25">
      <c r="B616" s="91">
        <v>606</v>
      </c>
      <c r="C616" s="124">
        <f>Liste!C670</f>
        <v>0</v>
      </c>
      <c r="D616" s="124" t="str">
        <f>Liste!D670</f>
        <v/>
      </c>
      <c r="E616" s="124" t="str">
        <f>Liste!E670</f>
        <v/>
      </c>
      <c r="F616" s="91"/>
      <c r="G616" s="91"/>
      <c r="H616" s="91"/>
    </row>
    <row r="617" spans="2:8" ht="35.15" customHeight="1" x14ac:dyDescent="0.25">
      <c r="B617" s="91">
        <v>607</v>
      </c>
      <c r="C617" s="124">
        <f>Liste!C671</f>
        <v>0</v>
      </c>
      <c r="D617" s="124" t="str">
        <f>Liste!D671</f>
        <v/>
      </c>
      <c r="E617" s="124" t="str">
        <f>Liste!E671</f>
        <v/>
      </c>
      <c r="F617" s="91"/>
      <c r="G617" s="91"/>
      <c r="H617" s="91"/>
    </row>
    <row r="618" spans="2:8" ht="35.15" customHeight="1" x14ac:dyDescent="0.25">
      <c r="B618" s="91">
        <v>608</v>
      </c>
      <c r="C618" s="124">
        <f>Liste!C672</f>
        <v>0</v>
      </c>
      <c r="D618" s="124" t="str">
        <f>Liste!D672</f>
        <v/>
      </c>
      <c r="E618" s="124" t="str">
        <f>Liste!E672</f>
        <v/>
      </c>
      <c r="F618" s="91"/>
      <c r="G618" s="91"/>
      <c r="H618" s="91"/>
    </row>
    <row r="619" spans="2:8" ht="35.15" customHeight="1" x14ac:dyDescent="0.25">
      <c r="B619" s="91">
        <v>609</v>
      </c>
      <c r="C619" s="124">
        <f>Liste!C673</f>
        <v>0</v>
      </c>
      <c r="D619" s="124" t="str">
        <f>Liste!D673</f>
        <v/>
      </c>
      <c r="E619" s="124" t="str">
        <f>Liste!E673</f>
        <v/>
      </c>
      <c r="F619" s="91"/>
      <c r="G619" s="91"/>
      <c r="H619" s="91"/>
    </row>
    <row r="620" spans="2:8" ht="35.15" customHeight="1" x14ac:dyDescent="0.25">
      <c r="B620" s="91">
        <v>610</v>
      </c>
      <c r="C620" s="124">
        <f>Liste!C674</f>
        <v>0</v>
      </c>
      <c r="D620" s="124" t="str">
        <f>Liste!D674</f>
        <v/>
      </c>
      <c r="E620" s="124" t="str">
        <f>Liste!E674</f>
        <v/>
      </c>
      <c r="F620" s="91"/>
      <c r="G620" s="91"/>
      <c r="H620" s="91"/>
    </row>
    <row r="621" spans="2:8" ht="35.15" customHeight="1" x14ac:dyDescent="0.25">
      <c r="B621" s="91">
        <v>611</v>
      </c>
      <c r="C621" s="124">
        <f>Liste!C675</f>
        <v>0</v>
      </c>
      <c r="D621" s="124" t="str">
        <f>Liste!D675</f>
        <v/>
      </c>
      <c r="E621" s="124" t="str">
        <f>Liste!E675</f>
        <v/>
      </c>
      <c r="F621" s="91"/>
      <c r="G621" s="91"/>
      <c r="H621" s="91"/>
    </row>
    <row r="622" spans="2:8" ht="35.15" customHeight="1" x14ac:dyDescent="0.25">
      <c r="B622" s="91">
        <v>612</v>
      </c>
      <c r="C622" s="124">
        <f>Liste!C676</f>
        <v>0</v>
      </c>
      <c r="D622" s="124" t="str">
        <f>Liste!D676</f>
        <v/>
      </c>
      <c r="E622" s="124" t="str">
        <f>Liste!E676</f>
        <v/>
      </c>
      <c r="F622" s="91"/>
      <c r="G622" s="91"/>
      <c r="H622" s="91"/>
    </row>
    <row r="623" spans="2:8" ht="35.15" customHeight="1" x14ac:dyDescent="0.25">
      <c r="B623" s="91">
        <v>613</v>
      </c>
      <c r="C623" s="124">
        <f>Liste!C677</f>
        <v>0</v>
      </c>
      <c r="D623" s="124" t="str">
        <f>Liste!D677</f>
        <v/>
      </c>
      <c r="E623" s="124" t="str">
        <f>Liste!E677</f>
        <v/>
      </c>
      <c r="F623" s="91"/>
      <c r="G623" s="91"/>
      <c r="H623" s="91"/>
    </row>
    <row r="624" spans="2:8" ht="35.15" customHeight="1" x14ac:dyDescent="0.25">
      <c r="B624" s="91">
        <v>614</v>
      </c>
      <c r="C624" s="124">
        <f>Liste!C678</f>
        <v>0</v>
      </c>
      <c r="D624" s="124" t="str">
        <f>Liste!D678</f>
        <v/>
      </c>
      <c r="E624" s="124" t="str">
        <f>Liste!E678</f>
        <v/>
      </c>
      <c r="F624" s="91"/>
      <c r="G624" s="91"/>
      <c r="H624" s="91"/>
    </row>
    <row r="625" spans="2:8" ht="35.15" customHeight="1" x14ac:dyDescent="0.25">
      <c r="B625" s="91">
        <v>615</v>
      </c>
      <c r="C625" s="124">
        <f>Liste!C679</f>
        <v>0</v>
      </c>
      <c r="D625" s="124" t="str">
        <f>Liste!D679</f>
        <v/>
      </c>
      <c r="E625" s="124" t="str">
        <f>Liste!E679</f>
        <v/>
      </c>
      <c r="F625" s="91"/>
      <c r="G625" s="91"/>
      <c r="H625" s="91"/>
    </row>
    <row r="626" spans="2:8" ht="35.15" customHeight="1" x14ac:dyDescent="0.25">
      <c r="B626" s="91">
        <v>616</v>
      </c>
      <c r="C626" s="124">
        <f>Liste!C680</f>
        <v>0</v>
      </c>
      <c r="D626" s="124" t="str">
        <f>Liste!D680</f>
        <v/>
      </c>
      <c r="E626" s="124" t="str">
        <f>Liste!E680</f>
        <v/>
      </c>
      <c r="F626" s="91"/>
      <c r="G626" s="91"/>
      <c r="H626" s="91"/>
    </row>
    <row r="627" spans="2:8" ht="35.15" customHeight="1" x14ac:dyDescent="0.25">
      <c r="B627" s="91">
        <v>617</v>
      </c>
      <c r="C627" s="124">
        <f>Liste!C681</f>
        <v>0</v>
      </c>
      <c r="D627" s="124" t="str">
        <f>Liste!D681</f>
        <v/>
      </c>
      <c r="E627" s="124" t="str">
        <f>Liste!E681</f>
        <v/>
      </c>
      <c r="F627" s="91"/>
      <c r="G627" s="91"/>
      <c r="H627" s="91"/>
    </row>
    <row r="628" spans="2:8" ht="35.15" customHeight="1" x14ac:dyDescent="0.25">
      <c r="B628" s="91">
        <v>618</v>
      </c>
      <c r="C628" s="124">
        <f>Liste!C682</f>
        <v>0</v>
      </c>
      <c r="D628" s="124" t="str">
        <f>Liste!D682</f>
        <v/>
      </c>
      <c r="E628" s="124" t="str">
        <f>Liste!E682</f>
        <v/>
      </c>
      <c r="F628" s="91"/>
      <c r="G628" s="91"/>
      <c r="H628" s="91"/>
    </row>
    <row r="629" spans="2:8" ht="35.15" customHeight="1" x14ac:dyDescent="0.25">
      <c r="B629" s="91">
        <v>619</v>
      </c>
      <c r="C629" s="124">
        <f>Liste!C683</f>
        <v>0</v>
      </c>
      <c r="D629" s="124" t="str">
        <f>Liste!D683</f>
        <v/>
      </c>
      <c r="E629" s="124" t="str">
        <f>Liste!E683</f>
        <v/>
      </c>
      <c r="F629" s="91"/>
      <c r="G629" s="91"/>
      <c r="H629" s="91"/>
    </row>
    <row r="630" spans="2:8" ht="35.15" customHeight="1" x14ac:dyDescent="0.25">
      <c r="B630" s="91">
        <v>620</v>
      </c>
      <c r="C630" s="124">
        <f>Liste!C684</f>
        <v>0</v>
      </c>
      <c r="D630" s="124" t="str">
        <f>Liste!D684</f>
        <v/>
      </c>
      <c r="E630" s="124" t="str">
        <f>Liste!E684</f>
        <v/>
      </c>
      <c r="F630" s="91"/>
      <c r="G630" s="91"/>
      <c r="H630" s="91"/>
    </row>
    <row r="631" spans="2:8" ht="35.15" customHeight="1" x14ac:dyDescent="0.25">
      <c r="B631" s="91">
        <v>621</v>
      </c>
      <c r="C631" s="124">
        <f>Liste!C685</f>
        <v>0</v>
      </c>
      <c r="D631" s="124" t="str">
        <f>Liste!D685</f>
        <v/>
      </c>
      <c r="E631" s="124" t="str">
        <f>Liste!E685</f>
        <v/>
      </c>
      <c r="F631" s="91"/>
      <c r="G631" s="91"/>
      <c r="H631" s="91"/>
    </row>
    <row r="632" spans="2:8" ht="35.15" customHeight="1" x14ac:dyDescent="0.25">
      <c r="B632" s="91">
        <v>622</v>
      </c>
      <c r="C632" s="124">
        <f>Liste!C686</f>
        <v>0</v>
      </c>
      <c r="D632" s="124" t="str">
        <f>Liste!D686</f>
        <v/>
      </c>
      <c r="E632" s="124" t="str">
        <f>Liste!E686</f>
        <v/>
      </c>
      <c r="F632" s="91"/>
      <c r="G632" s="91"/>
      <c r="H632" s="91"/>
    </row>
    <row r="633" spans="2:8" ht="35.15" customHeight="1" x14ac:dyDescent="0.25">
      <c r="B633" s="91">
        <v>623</v>
      </c>
      <c r="C633" s="124">
        <f>Liste!C687</f>
        <v>0</v>
      </c>
      <c r="D633" s="124" t="str">
        <f>Liste!D687</f>
        <v/>
      </c>
      <c r="E633" s="124" t="str">
        <f>Liste!E687</f>
        <v/>
      </c>
      <c r="F633" s="91"/>
      <c r="G633" s="91"/>
      <c r="H633" s="91"/>
    </row>
    <row r="634" spans="2:8" ht="35.15" customHeight="1" x14ac:dyDescent="0.25">
      <c r="B634" s="91">
        <v>624</v>
      </c>
      <c r="C634" s="124">
        <f>Liste!C688</f>
        <v>0</v>
      </c>
      <c r="D634" s="124" t="str">
        <f>Liste!D688</f>
        <v/>
      </c>
      <c r="E634" s="124" t="str">
        <f>Liste!E688</f>
        <v/>
      </c>
      <c r="F634" s="91"/>
      <c r="G634" s="91"/>
      <c r="H634" s="91"/>
    </row>
    <row r="635" spans="2:8" ht="35.15" customHeight="1" x14ac:dyDescent="0.25">
      <c r="B635" s="91">
        <v>625</v>
      </c>
      <c r="C635" s="124">
        <f>Liste!C689</f>
        <v>0</v>
      </c>
      <c r="D635" s="124" t="str">
        <f>Liste!D689</f>
        <v/>
      </c>
      <c r="E635" s="124" t="str">
        <f>Liste!E689</f>
        <v/>
      </c>
      <c r="F635" s="91"/>
      <c r="G635" s="91"/>
      <c r="H635" s="91"/>
    </row>
    <row r="636" spans="2:8" ht="35.15" customHeight="1" x14ac:dyDescent="0.25">
      <c r="B636" s="91">
        <v>626</v>
      </c>
      <c r="C636" s="124">
        <f>Liste!C690</f>
        <v>0</v>
      </c>
      <c r="D636" s="124" t="str">
        <f>Liste!D690</f>
        <v/>
      </c>
      <c r="E636" s="124" t="str">
        <f>Liste!E690</f>
        <v/>
      </c>
      <c r="F636" s="91"/>
      <c r="G636" s="91"/>
      <c r="H636" s="91"/>
    </row>
    <row r="637" spans="2:8" ht="35.15" customHeight="1" x14ac:dyDescent="0.25">
      <c r="B637" s="91">
        <v>627</v>
      </c>
      <c r="C637" s="124">
        <f>Liste!C691</f>
        <v>0</v>
      </c>
      <c r="D637" s="124" t="str">
        <f>Liste!D691</f>
        <v/>
      </c>
      <c r="E637" s="124" t="str">
        <f>Liste!E691</f>
        <v/>
      </c>
      <c r="F637" s="91"/>
      <c r="G637" s="91"/>
      <c r="H637" s="91"/>
    </row>
    <row r="638" spans="2:8" ht="35.15" customHeight="1" x14ac:dyDescent="0.25">
      <c r="B638" s="91">
        <v>628</v>
      </c>
      <c r="C638" s="124">
        <f>Liste!C692</f>
        <v>0</v>
      </c>
      <c r="D638" s="124" t="str">
        <f>Liste!D692</f>
        <v/>
      </c>
      <c r="E638" s="124" t="str">
        <f>Liste!E692</f>
        <v/>
      </c>
      <c r="F638" s="91"/>
      <c r="G638" s="91"/>
      <c r="H638" s="91"/>
    </row>
    <row r="639" spans="2:8" ht="35.15" customHeight="1" x14ac:dyDescent="0.25">
      <c r="B639" s="91">
        <v>629</v>
      </c>
      <c r="C639" s="124">
        <f>Liste!C693</f>
        <v>0</v>
      </c>
      <c r="D639" s="124" t="str">
        <f>Liste!D693</f>
        <v/>
      </c>
      <c r="E639" s="124" t="str">
        <f>Liste!E693</f>
        <v/>
      </c>
      <c r="F639" s="91"/>
      <c r="G639" s="91"/>
      <c r="H639" s="91"/>
    </row>
    <row r="640" spans="2:8" ht="35.15" customHeight="1" x14ac:dyDescent="0.25">
      <c r="B640" s="91">
        <v>630</v>
      </c>
      <c r="C640" s="124">
        <f>Liste!C694</f>
        <v>0</v>
      </c>
      <c r="D640" s="124" t="str">
        <f>Liste!D694</f>
        <v/>
      </c>
      <c r="E640" s="124" t="str">
        <f>Liste!E694</f>
        <v/>
      </c>
      <c r="F640" s="91"/>
      <c r="G640" s="91"/>
      <c r="H640" s="91"/>
    </row>
    <row r="641" spans="2:8" ht="35.15" customHeight="1" x14ac:dyDescent="0.25">
      <c r="B641" s="91">
        <v>631</v>
      </c>
      <c r="C641" s="124">
        <f>Liste!C695</f>
        <v>0</v>
      </c>
      <c r="D641" s="124" t="str">
        <f>Liste!D695</f>
        <v/>
      </c>
      <c r="E641" s="124" t="str">
        <f>Liste!E695</f>
        <v/>
      </c>
      <c r="F641" s="91"/>
      <c r="G641" s="91"/>
      <c r="H641" s="91"/>
    </row>
    <row r="642" spans="2:8" ht="35.15" customHeight="1" x14ac:dyDescent="0.25">
      <c r="B642" s="91">
        <v>632</v>
      </c>
      <c r="C642" s="124">
        <f>Liste!C696</f>
        <v>0</v>
      </c>
      <c r="D642" s="124" t="str">
        <f>Liste!D696</f>
        <v/>
      </c>
      <c r="E642" s="124" t="str">
        <f>Liste!E696</f>
        <v/>
      </c>
      <c r="F642" s="91"/>
      <c r="G642" s="91"/>
      <c r="H642" s="91"/>
    </row>
    <row r="643" spans="2:8" ht="35.15" customHeight="1" x14ac:dyDescent="0.25">
      <c r="B643" s="91">
        <v>633</v>
      </c>
      <c r="C643" s="124">
        <f>Liste!C697</f>
        <v>0</v>
      </c>
      <c r="D643" s="124" t="str">
        <f>Liste!D697</f>
        <v/>
      </c>
      <c r="E643" s="124" t="str">
        <f>Liste!E697</f>
        <v/>
      </c>
      <c r="F643" s="91"/>
      <c r="G643" s="91"/>
      <c r="H643" s="91"/>
    </row>
    <row r="644" spans="2:8" ht="35.15" customHeight="1" x14ac:dyDescent="0.25">
      <c r="B644" s="91">
        <v>634</v>
      </c>
      <c r="C644" s="124">
        <f>Liste!C698</f>
        <v>0</v>
      </c>
      <c r="D644" s="124" t="str">
        <f>Liste!D698</f>
        <v/>
      </c>
      <c r="E644" s="124" t="str">
        <f>Liste!E698</f>
        <v/>
      </c>
      <c r="F644" s="91"/>
      <c r="G644" s="91"/>
      <c r="H644" s="91"/>
    </row>
    <row r="645" spans="2:8" ht="35.15" customHeight="1" x14ac:dyDescent="0.25">
      <c r="B645" s="91">
        <v>635</v>
      </c>
      <c r="C645" s="124">
        <f>Liste!C699</f>
        <v>0</v>
      </c>
      <c r="D645" s="124" t="str">
        <f>Liste!D699</f>
        <v/>
      </c>
      <c r="E645" s="124" t="str">
        <f>Liste!E699</f>
        <v/>
      </c>
      <c r="F645" s="91"/>
      <c r="G645" s="91"/>
      <c r="H645" s="91"/>
    </row>
    <row r="646" spans="2:8" ht="35.15" customHeight="1" x14ac:dyDescent="0.25">
      <c r="B646" s="91">
        <v>636</v>
      </c>
      <c r="C646" s="124">
        <f>Liste!C700</f>
        <v>0</v>
      </c>
      <c r="D646" s="124" t="str">
        <f>Liste!D700</f>
        <v/>
      </c>
      <c r="E646" s="124" t="str">
        <f>Liste!E700</f>
        <v/>
      </c>
      <c r="F646" s="91"/>
      <c r="G646" s="91"/>
      <c r="H646" s="91"/>
    </row>
    <row r="647" spans="2:8" ht="35.15" customHeight="1" x14ac:dyDescent="0.25">
      <c r="B647" s="91">
        <v>637</v>
      </c>
      <c r="C647" s="124">
        <f>Liste!C701</f>
        <v>0</v>
      </c>
      <c r="D647" s="124" t="str">
        <f>Liste!D701</f>
        <v/>
      </c>
      <c r="E647" s="124" t="str">
        <f>Liste!E701</f>
        <v/>
      </c>
      <c r="F647" s="91"/>
      <c r="G647" s="91"/>
      <c r="H647" s="91"/>
    </row>
    <row r="648" spans="2:8" ht="35.15" customHeight="1" x14ac:dyDescent="0.25">
      <c r="B648" s="91">
        <v>638</v>
      </c>
      <c r="C648" s="124">
        <f>Liste!C702</f>
        <v>0</v>
      </c>
      <c r="D648" s="124" t="str">
        <f>Liste!D702</f>
        <v/>
      </c>
      <c r="E648" s="124" t="str">
        <f>Liste!E702</f>
        <v/>
      </c>
      <c r="F648" s="91"/>
      <c r="G648" s="91"/>
      <c r="H648" s="91"/>
    </row>
    <row r="649" spans="2:8" ht="35.15" customHeight="1" x14ac:dyDescent="0.25">
      <c r="B649" s="91">
        <v>639</v>
      </c>
      <c r="C649" s="124">
        <f>Liste!C703</f>
        <v>0</v>
      </c>
      <c r="D649" s="124" t="str">
        <f>Liste!D703</f>
        <v/>
      </c>
      <c r="E649" s="124" t="str">
        <f>Liste!E703</f>
        <v/>
      </c>
      <c r="F649" s="91"/>
      <c r="G649" s="91"/>
      <c r="H649" s="91"/>
    </row>
    <row r="650" spans="2:8" ht="35.15" customHeight="1" x14ac:dyDescent="0.25">
      <c r="B650" s="91">
        <v>640</v>
      </c>
      <c r="C650" s="124">
        <f>Liste!C704</f>
        <v>0</v>
      </c>
      <c r="D650" s="124" t="str">
        <f>Liste!D704</f>
        <v/>
      </c>
      <c r="E650" s="124" t="str">
        <f>Liste!E704</f>
        <v/>
      </c>
      <c r="F650" s="91"/>
      <c r="G650" s="91"/>
      <c r="H650" s="91"/>
    </row>
    <row r="651" spans="2:8" ht="35.15" customHeight="1" x14ac:dyDescent="0.25">
      <c r="B651" s="91">
        <v>641</v>
      </c>
      <c r="C651" s="124">
        <f>Liste!C705</f>
        <v>0</v>
      </c>
      <c r="D651" s="124" t="str">
        <f>Liste!D705</f>
        <v/>
      </c>
      <c r="E651" s="124" t="str">
        <f>Liste!E705</f>
        <v/>
      </c>
      <c r="F651" s="91"/>
      <c r="G651" s="91"/>
      <c r="H651" s="91"/>
    </row>
    <row r="652" spans="2:8" ht="35.15" customHeight="1" x14ac:dyDescent="0.25">
      <c r="B652" s="91">
        <v>642</v>
      </c>
      <c r="C652" s="124">
        <f>Liste!C706</f>
        <v>0</v>
      </c>
      <c r="D652" s="124" t="str">
        <f>Liste!D706</f>
        <v/>
      </c>
      <c r="E652" s="124" t="str">
        <f>Liste!E706</f>
        <v/>
      </c>
      <c r="F652" s="91"/>
      <c r="G652" s="91"/>
      <c r="H652" s="91"/>
    </row>
    <row r="653" spans="2:8" ht="35.15" customHeight="1" x14ac:dyDescent="0.25">
      <c r="B653" s="91">
        <v>643</v>
      </c>
      <c r="C653" s="124">
        <f>Liste!C707</f>
        <v>0</v>
      </c>
      <c r="D653" s="124" t="str">
        <f>Liste!D707</f>
        <v/>
      </c>
      <c r="E653" s="124" t="str">
        <f>Liste!E707</f>
        <v/>
      </c>
      <c r="F653" s="91"/>
      <c r="G653" s="91"/>
      <c r="H653" s="91"/>
    </row>
    <row r="654" spans="2:8" ht="35.15" customHeight="1" x14ac:dyDescent="0.25">
      <c r="B654" s="91">
        <v>644</v>
      </c>
      <c r="C654" s="124">
        <f>Liste!C708</f>
        <v>0</v>
      </c>
      <c r="D654" s="124" t="str">
        <f>Liste!D708</f>
        <v/>
      </c>
      <c r="E654" s="124" t="str">
        <f>Liste!E708</f>
        <v/>
      </c>
      <c r="F654" s="91"/>
      <c r="G654" s="91"/>
      <c r="H654" s="91"/>
    </row>
    <row r="655" spans="2:8" ht="35.15" customHeight="1" x14ac:dyDescent="0.25">
      <c r="B655" s="91">
        <v>645</v>
      </c>
      <c r="C655" s="124">
        <f>Liste!C709</f>
        <v>0</v>
      </c>
      <c r="D655" s="124" t="str">
        <f>Liste!D709</f>
        <v/>
      </c>
      <c r="E655" s="124" t="str">
        <f>Liste!E709</f>
        <v/>
      </c>
      <c r="F655" s="91"/>
      <c r="G655" s="91"/>
      <c r="H655" s="91"/>
    </row>
    <row r="656" spans="2:8" ht="35.15" customHeight="1" x14ac:dyDescent="0.25">
      <c r="B656" s="91">
        <v>646</v>
      </c>
      <c r="C656" s="124">
        <f>Liste!C710</f>
        <v>0</v>
      </c>
      <c r="D656" s="124" t="str">
        <f>Liste!D710</f>
        <v/>
      </c>
      <c r="E656" s="124" t="str">
        <f>Liste!E710</f>
        <v/>
      </c>
      <c r="F656" s="91"/>
      <c r="G656" s="91"/>
      <c r="H656" s="91"/>
    </row>
    <row r="657" spans="2:8" ht="35.15" customHeight="1" x14ac:dyDescent="0.25">
      <c r="B657" s="91">
        <v>647</v>
      </c>
      <c r="C657" s="124">
        <f>Liste!C711</f>
        <v>0</v>
      </c>
      <c r="D657" s="124" t="str">
        <f>Liste!D711</f>
        <v/>
      </c>
      <c r="E657" s="124" t="str">
        <f>Liste!E711</f>
        <v/>
      </c>
      <c r="F657" s="91"/>
      <c r="G657" s="91"/>
      <c r="H657" s="91"/>
    </row>
    <row r="658" spans="2:8" ht="35.15" customHeight="1" x14ac:dyDescent="0.25">
      <c r="B658" s="91">
        <v>648</v>
      </c>
      <c r="C658" s="124">
        <f>Liste!C712</f>
        <v>0</v>
      </c>
      <c r="D658" s="124" t="str">
        <f>Liste!D712</f>
        <v/>
      </c>
      <c r="E658" s="124" t="str">
        <f>Liste!E712</f>
        <v/>
      </c>
      <c r="F658" s="91"/>
      <c r="G658" s="91"/>
      <c r="H658" s="91"/>
    </row>
    <row r="659" spans="2:8" ht="35.15" customHeight="1" x14ac:dyDescent="0.25">
      <c r="B659" s="91">
        <v>649</v>
      </c>
      <c r="C659" s="124">
        <f>Liste!C713</f>
        <v>0</v>
      </c>
      <c r="D659" s="124" t="str">
        <f>Liste!D713</f>
        <v/>
      </c>
      <c r="E659" s="124" t="str">
        <f>Liste!E713</f>
        <v/>
      </c>
      <c r="F659" s="91"/>
      <c r="G659" s="91"/>
      <c r="H659" s="91"/>
    </row>
    <row r="660" spans="2:8" ht="35.15" customHeight="1" x14ac:dyDescent="0.25">
      <c r="B660" s="91">
        <v>650</v>
      </c>
      <c r="C660" s="124">
        <f>Liste!C714</f>
        <v>0</v>
      </c>
      <c r="D660" s="124" t="str">
        <f>Liste!D714</f>
        <v/>
      </c>
      <c r="E660" s="124" t="str">
        <f>Liste!E714</f>
        <v/>
      </c>
      <c r="F660" s="91"/>
      <c r="G660" s="91"/>
      <c r="H660" s="91"/>
    </row>
    <row r="661" spans="2:8" ht="35.15" customHeight="1" x14ac:dyDescent="0.25">
      <c r="B661" s="91">
        <v>651</v>
      </c>
      <c r="C661" s="124">
        <f>Liste!C715</f>
        <v>0</v>
      </c>
      <c r="D661" s="124" t="str">
        <f>Liste!D715</f>
        <v/>
      </c>
      <c r="E661" s="124" t="str">
        <f>Liste!E715</f>
        <v/>
      </c>
      <c r="F661" s="91"/>
      <c r="G661" s="91"/>
      <c r="H661" s="91"/>
    </row>
    <row r="662" spans="2:8" ht="35.15" customHeight="1" x14ac:dyDescent="0.25">
      <c r="B662" s="91">
        <v>652</v>
      </c>
      <c r="C662" s="124">
        <f>Liste!C716</f>
        <v>0</v>
      </c>
      <c r="D662" s="124" t="str">
        <f>Liste!D716</f>
        <v/>
      </c>
      <c r="E662" s="124" t="str">
        <f>Liste!E716</f>
        <v/>
      </c>
      <c r="F662" s="91"/>
      <c r="G662" s="91"/>
      <c r="H662" s="91"/>
    </row>
    <row r="663" spans="2:8" ht="35.15" customHeight="1" x14ac:dyDescent="0.25">
      <c r="B663" s="91">
        <v>653</v>
      </c>
      <c r="C663" s="124">
        <f>Liste!C717</f>
        <v>0</v>
      </c>
      <c r="D663" s="124" t="str">
        <f>Liste!D717</f>
        <v/>
      </c>
      <c r="E663" s="124" t="str">
        <f>Liste!E717</f>
        <v/>
      </c>
      <c r="F663" s="91"/>
      <c r="G663" s="91"/>
      <c r="H663" s="91"/>
    </row>
    <row r="664" spans="2:8" ht="35.15" customHeight="1" x14ac:dyDescent="0.25">
      <c r="B664" s="91">
        <v>654</v>
      </c>
      <c r="C664" s="124">
        <f>Liste!C718</f>
        <v>0</v>
      </c>
      <c r="D664" s="124" t="str">
        <f>Liste!D718</f>
        <v/>
      </c>
      <c r="E664" s="124" t="str">
        <f>Liste!E718</f>
        <v/>
      </c>
      <c r="F664" s="91"/>
      <c r="G664" s="91"/>
      <c r="H664" s="91"/>
    </row>
    <row r="665" spans="2:8" ht="35.15" customHeight="1" x14ac:dyDescent="0.25">
      <c r="B665" s="91">
        <v>655</v>
      </c>
      <c r="C665" s="124">
        <f>Liste!C719</f>
        <v>0</v>
      </c>
      <c r="D665" s="124" t="str">
        <f>Liste!D719</f>
        <v/>
      </c>
      <c r="E665" s="124" t="str">
        <f>Liste!E719</f>
        <v/>
      </c>
      <c r="F665" s="91"/>
      <c r="G665" s="91"/>
      <c r="H665" s="91"/>
    </row>
    <row r="666" spans="2:8" ht="35.15" customHeight="1" x14ac:dyDescent="0.25">
      <c r="B666" s="91">
        <v>656</v>
      </c>
      <c r="C666" s="124">
        <f>Liste!C720</f>
        <v>0</v>
      </c>
      <c r="D666" s="124" t="str">
        <f>Liste!D720</f>
        <v/>
      </c>
      <c r="E666" s="124" t="str">
        <f>Liste!E720</f>
        <v/>
      </c>
      <c r="F666" s="91"/>
      <c r="G666" s="91"/>
      <c r="H666" s="91"/>
    </row>
    <row r="667" spans="2:8" ht="35.15" customHeight="1" x14ac:dyDescent="0.25">
      <c r="B667" s="91">
        <v>657</v>
      </c>
      <c r="C667" s="124">
        <f>Liste!C721</f>
        <v>0</v>
      </c>
      <c r="D667" s="124" t="str">
        <f>Liste!D721</f>
        <v/>
      </c>
      <c r="E667" s="124" t="str">
        <f>Liste!E721</f>
        <v/>
      </c>
      <c r="F667" s="91"/>
      <c r="G667" s="91"/>
      <c r="H667" s="91"/>
    </row>
    <row r="668" spans="2:8" ht="35.15" customHeight="1" x14ac:dyDescent="0.25">
      <c r="B668" s="91">
        <v>658</v>
      </c>
      <c r="C668" s="124">
        <f>Liste!C722</f>
        <v>0</v>
      </c>
      <c r="D668" s="124" t="str">
        <f>Liste!D722</f>
        <v/>
      </c>
      <c r="E668" s="124" t="str">
        <f>Liste!E722</f>
        <v/>
      </c>
      <c r="F668" s="91"/>
      <c r="G668" s="91"/>
      <c r="H668" s="91"/>
    </row>
    <row r="669" spans="2:8" ht="35.15" customHeight="1" x14ac:dyDescent="0.25">
      <c r="B669" s="91">
        <v>659</v>
      </c>
      <c r="C669" s="124">
        <f>Liste!C723</f>
        <v>0</v>
      </c>
      <c r="D669" s="124" t="str">
        <f>Liste!D723</f>
        <v/>
      </c>
      <c r="E669" s="124" t="str">
        <f>Liste!E723</f>
        <v/>
      </c>
      <c r="F669" s="91"/>
      <c r="G669" s="91"/>
      <c r="H669" s="91"/>
    </row>
    <row r="670" spans="2:8" ht="35.15" customHeight="1" x14ac:dyDescent="0.25">
      <c r="B670" s="91">
        <v>660</v>
      </c>
      <c r="C670" s="124">
        <f>Liste!C724</f>
        <v>0</v>
      </c>
      <c r="D670" s="124" t="str">
        <f>Liste!D724</f>
        <v/>
      </c>
      <c r="E670" s="124" t="str">
        <f>Liste!E724</f>
        <v/>
      </c>
      <c r="F670" s="91"/>
      <c r="G670" s="91"/>
      <c r="H670" s="91"/>
    </row>
    <row r="671" spans="2:8" ht="35.15" customHeight="1" x14ac:dyDescent="0.25">
      <c r="B671" s="91">
        <v>661</v>
      </c>
      <c r="C671" s="124">
        <f>Liste!C725</f>
        <v>0</v>
      </c>
      <c r="D671" s="124" t="str">
        <f>Liste!D725</f>
        <v/>
      </c>
      <c r="E671" s="124" t="str">
        <f>Liste!E725</f>
        <v/>
      </c>
      <c r="F671" s="91"/>
      <c r="G671" s="91"/>
      <c r="H671" s="91"/>
    </row>
    <row r="672" spans="2:8" ht="35.15" customHeight="1" x14ac:dyDescent="0.25">
      <c r="B672" s="91">
        <v>662</v>
      </c>
      <c r="C672" s="124">
        <f>Liste!C726</f>
        <v>0</v>
      </c>
      <c r="D672" s="124" t="str">
        <f>Liste!D726</f>
        <v/>
      </c>
      <c r="E672" s="124" t="str">
        <f>Liste!E726</f>
        <v/>
      </c>
      <c r="F672" s="91"/>
      <c r="G672" s="91"/>
      <c r="H672" s="91"/>
    </row>
    <row r="673" spans="2:8" ht="35.15" customHeight="1" x14ac:dyDescent="0.25">
      <c r="B673" s="91">
        <v>663</v>
      </c>
      <c r="C673" s="124">
        <f>Liste!C727</f>
        <v>0</v>
      </c>
      <c r="D673" s="124" t="str">
        <f>Liste!D727</f>
        <v/>
      </c>
      <c r="E673" s="124" t="str">
        <f>Liste!E727</f>
        <v/>
      </c>
      <c r="F673" s="91"/>
      <c r="G673" s="91"/>
      <c r="H673" s="91"/>
    </row>
    <row r="674" spans="2:8" ht="35.15" customHeight="1" x14ac:dyDescent="0.25">
      <c r="B674" s="91">
        <v>664</v>
      </c>
      <c r="C674" s="124">
        <f>Liste!C728</f>
        <v>0</v>
      </c>
      <c r="D674" s="124" t="str">
        <f>Liste!D728</f>
        <v/>
      </c>
      <c r="E674" s="124" t="str">
        <f>Liste!E728</f>
        <v/>
      </c>
      <c r="F674" s="91"/>
      <c r="G674" s="91"/>
      <c r="H674" s="91"/>
    </row>
    <row r="675" spans="2:8" ht="35.15" customHeight="1" x14ac:dyDescent="0.25">
      <c r="B675" s="91">
        <v>665</v>
      </c>
      <c r="C675" s="124">
        <f>Liste!C729</f>
        <v>0</v>
      </c>
      <c r="D675" s="124" t="str">
        <f>Liste!D729</f>
        <v/>
      </c>
      <c r="E675" s="124" t="str">
        <f>Liste!E729</f>
        <v/>
      </c>
      <c r="F675" s="91"/>
      <c r="G675" s="91"/>
      <c r="H675" s="91"/>
    </row>
    <row r="676" spans="2:8" ht="35.15" customHeight="1" x14ac:dyDescent="0.25">
      <c r="B676" s="91">
        <v>666</v>
      </c>
      <c r="C676" s="124">
        <f>Liste!C730</f>
        <v>0</v>
      </c>
      <c r="D676" s="124" t="str">
        <f>Liste!D730</f>
        <v/>
      </c>
      <c r="E676" s="124" t="str">
        <f>Liste!E730</f>
        <v/>
      </c>
      <c r="F676" s="91"/>
      <c r="G676" s="91"/>
      <c r="H676" s="91"/>
    </row>
    <row r="677" spans="2:8" ht="35.15" customHeight="1" x14ac:dyDescent="0.25">
      <c r="B677" s="91">
        <v>667</v>
      </c>
      <c r="C677" s="124">
        <f>Liste!C731</f>
        <v>0</v>
      </c>
      <c r="D677" s="124" t="str">
        <f>Liste!D731</f>
        <v/>
      </c>
      <c r="E677" s="124" t="str">
        <f>Liste!E731</f>
        <v/>
      </c>
      <c r="F677" s="91"/>
      <c r="G677" s="91"/>
      <c r="H677" s="91"/>
    </row>
    <row r="678" spans="2:8" ht="35.15" customHeight="1" x14ac:dyDescent="0.25">
      <c r="B678" s="91">
        <v>668</v>
      </c>
      <c r="C678" s="124">
        <f>Liste!C732</f>
        <v>0</v>
      </c>
      <c r="D678" s="124" t="str">
        <f>Liste!D732</f>
        <v/>
      </c>
      <c r="E678" s="124" t="str">
        <f>Liste!E732</f>
        <v/>
      </c>
      <c r="F678" s="91"/>
      <c r="G678" s="91"/>
      <c r="H678" s="91"/>
    </row>
    <row r="679" spans="2:8" ht="35.15" customHeight="1" x14ac:dyDescent="0.25">
      <c r="B679" s="91">
        <v>669</v>
      </c>
      <c r="C679" s="124">
        <f>Liste!C733</f>
        <v>0</v>
      </c>
      <c r="D679" s="124" t="str">
        <f>Liste!D733</f>
        <v/>
      </c>
      <c r="E679" s="124" t="str">
        <f>Liste!E733</f>
        <v/>
      </c>
      <c r="F679" s="91"/>
      <c r="G679" s="91"/>
      <c r="H679" s="91"/>
    </row>
    <row r="680" spans="2:8" ht="35.15" customHeight="1" x14ac:dyDescent="0.25">
      <c r="B680" s="91">
        <v>670</v>
      </c>
      <c r="C680" s="124">
        <f>Liste!C734</f>
        <v>0</v>
      </c>
      <c r="D680" s="124" t="str">
        <f>Liste!D734</f>
        <v/>
      </c>
      <c r="E680" s="124" t="str">
        <f>Liste!E734</f>
        <v/>
      </c>
      <c r="F680" s="91"/>
      <c r="G680" s="91"/>
      <c r="H680" s="91"/>
    </row>
    <row r="681" spans="2:8" ht="35.15" customHeight="1" x14ac:dyDescent="0.25">
      <c r="B681" s="91">
        <v>671</v>
      </c>
      <c r="C681" s="124">
        <f>Liste!C735</f>
        <v>0</v>
      </c>
      <c r="D681" s="124" t="str">
        <f>Liste!D735</f>
        <v/>
      </c>
      <c r="E681" s="124" t="str">
        <f>Liste!E735</f>
        <v/>
      </c>
      <c r="F681" s="91"/>
      <c r="G681" s="91"/>
      <c r="H681" s="91"/>
    </row>
    <row r="682" spans="2:8" ht="35.15" customHeight="1" x14ac:dyDescent="0.25">
      <c r="B682" s="91">
        <v>672</v>
      </c>
      <c r="C682" s="124">
        <f>Liste!C736</f>
        <v>0</v>
      </c>
      <c r="D682" s="124" t="str">
        <f>Liste!D736</f>
        <v/>
      </c>
      <c r="E682" s="124" t="str">
        <f>Liste!E736</f>
        <v/>
      </c>
      <c r="F682" s="91"/>
      <c r="G682" s="91"/>
      <c r="H682" s="91"/>
    </row>
    <row r="683" spans="2:8" ht="35.15" customHeight="1" x14ac:dyDescent="0.25">
      <c r="B683" s="91">
        <v>673</v>
      </c>
      <c r="C683" s="124">
        <f>Liste!C737</f>
        <v>0</v>
      </c>
      <c r="D683" s="124" t="str">
        <f>Liste!D737</f>
        <v/>
      </c>
      <c r="E683" s="124" t="str">
        <f>Liste!E737</f>
        <v/>
      </c>
      <c r="F683" s="91"/>
      <c r="G683" s="91"/>
      <c r="H683" s="91"/>
    </row>
    <row r="684" spans="2:8" ht="35.15" customHeight="1" x14ac:dyDescent="0.25">
      <c r="B684" s="91">
        <v>674</v>
      </c>
      <c r="C684" s="124">
        <f>Liste!C738</f>
        <v>0</v>
      </c>
      <c r="D684" s="124" t="str">
        <f>Liste!D738</f>
        <v/>
      </c>
      <c r="E684" s="124" t="str">
        <f>Liste!E738</f>
        <v/>
      </c>
      <c r="F684" s="91"/>
      <c r="G684" s="91"/>
      <c r="H684" s="91"/>
    </row>
    <row r="685" spans="2:8" ht="35.15" customHeight="1" x14ac:dyDescent="0.25">
      <c r="B685" s="91">
        <v>675</v>
      </c>
      <c r="C685" s="124">
        <f>Liste!C739</f>
        <v>0</v>
      </c>
      <c r="D685" s="124" t="str">
        <f>Liste!D739</f>
        <v/>
      </c>
      <c r="E685" s="124" t="str">
        <f>Liste!E739</f>
        <v/>
      </c>
      <c r="F685" s="91"/>
      <c r="G685" s="91"/>
      <c r="H685" s="91"/>
    </row>
    <row r="686" spans="2:8" ht="35.15" customHeight="1" x14ac:dyDescent="0.25">
      <c r="B686" s="91">
        <v>676</v>
      </c>
      <c r="C686" s="124">
        <f>Liste!C740</f>
        <v>0</v>
      </c>
      <c r="D686" s="124" t="str">
        <f>Liste!D740</f>
        <v/>
      </c>
      <c r="E686" s="124" t="str">
        <f>Liste!E740</f>
        <v/>
      </c>
      <c r="F686" s="91"/>
      <c r="G686" s="91"/>
      <c r="H686" s="91"/>
    </row>
    <row r="687" spans="2:8" ht="35.15" customHeight="1" x14ac:dyDescent="0.25">
      <c r="B687" s="91">
        <v>677</v>
      </c>
      <c r="C687" s="124">
        <f>Liste!C741</f>
        <v>0</v>
      </c>
      <c r="D687" s="124" t="str">
        <f>Liste!D741</f>
        <v/>
      </c>
      <c r="E687" s="124" t="str">
        <f>Liste!E741</f>
        <v/>
      </c>
      <c r="F687" s="91"/>
      <c r="G687" s="91"/>
      <c r="H687" s="91"/>
    </row>
    <row r="688" spans="2:8" ht="35.15" customHeight="1" x14ac:dyDescent="0.25">
      <c r="B688" s="91">
        <v>678</v>
      </c>
      <c r="C688" s="124">
        <f>Liste!C742</f>
        <v>0</v>
      </c>
      <c r="D688" s="124" t="str">
        <f>Liste!D742</f>
        <v/>
      </c>
      <c r="E688" s="124" t="str">
        <f>Liste!E742</f>
        <v/>
      </c>
      <c r="F688" s="91"/>
      <c r="G688" s="91"/>
      <c r="H688" s="91"/>
    </row>
    <row r="689" spans="2:8" ht="35.15" customHeight="1" x14ac:dyDescent="0.25">
      <c r="B689" s="91">
        <v>679</v>
      </c>
      <c r="C689" s="124">
        <f>Liste!C743</f>
        <v>0</v>
      </c>
      <c r="D689" s="124" t="str">
        <f>Liste!D743</f>
        <v/>
      </c>
      <c r="E689" s="124" t="str">
        <f>Liste!E743</f>
        <v/>
      </c>
      <c r="F689" s="91"/>
      <c r="G689" s="91"/>
      <c r="H689" s="91"/>
    </row>
    <row r="690" spans="2:8" ht="35.15" customHeight="1" x14ac:dyDescent="0.25">
      <c r="B690" s="91">
        <v>680</v>
      </c>
      <c r="C690" s="124">
        <f>Liste!C744</f>
        <v>0</v>
      </c>
      <c r="D690" s="124" t="str">
        <f>Liste!D744</f>
        <v/>
      </c>
      <c r="E690" s="124" t="str">
        <f>Liste!E744</f>
        <v/>
      </c>
      <c r="F690" s="91"/>
      <c r="G690" s="91"/>
      <c r="H690" s="91"/>
    </row>
    <row r="691" spans="2:8" ht="35.15" customHeight="1" x14ac:dyDescent="0.25">
      <c r="B691" s="91">
        <v>681</v>
      </c>
      <c r="C691" s="124">
        <f>Liste!C745</f>
        <v>0</v>
      </c>
      <c r="D691" s="124" t="str">
        <f>Liste!D745</f>
        <v/>
      </c>
      <c r="E691" s="124" t="str">
        <f>Liste!E745</f>
        <v/>
      </c>
      <c r="F691" s="91"/>
      <c r="G691" s="91"/>
      <c r="H691" s="91"/>
    </row>
    <row r="692" spans="2:8" ht="35.15" customHeight="1" x14ac:dyDescent="0.25">
      <c r="B692" s="91">
        <v>682</v>
      </c>
      <c r="C692" s="124">
        <f>Liste!C746</f>
        <v>0</v>
      </c>
      <c r="D692" s="124" t="str">
        <f>Liste!D746</f>
        <v/>
      </c>
      <c r="E692" s="124" t="str">
        <f>Liste!E746</f>
        <v/>
      </c>
      <c r="F692" s="91"/>
      <c r="G692" s="91"/>
      <c r="H692" s="91"/>
    </row>
    <row r="693" spans="2:8" ht="35.15" customHeight="1" x14ac:dyDescent="0.25">
      <c r="B693" s="91">
        <v>683</v>
      </c>
      <c r="C693" s="124">
        <f>Liste!C747</f>
        <v>0</v>
      </c>
      <c r="D693" s="124" t="str">
        <f>Liste!D747</f>
        <v/>
      </c>
      <c r="E693" s="124" t="str">
        <f>Liste!E747</f>
        <v/>
      </c>
      <c r="F693" s="91"/>
      <c r="G693" s="91"/>
      <c r="H693" s="91"/>
    </row>
    <row r="694" spans="2:8" ht="35.15" customHeight="1" x14ac:dyDescent="0.25">
      <c r="B694" s="91">
        <v>684</v>
      </c>
      <c r="C694" s="124">
        <f>Liste!C748</f>
        <v>0</v>
      </c>
      <c r="D694" s="124" t="str">
        <f>Liste!D748</f>
        <v/>
      </c>
      <c r="E694" s="124" t="str">
        <f>Liste!E748</f>
        <v/>
      </c>
      <c r="F694" s="91"/>
      <c r="G694" s="91"/>
      <c r="H694" s="91"/>
    </row>
    <row r="695" spans="2:8" ht="35.15" customHeight="1" x14ac:dyDescent="0.25">
      <c r="B695" s="91">
        <v>685</v>
      </c>
      <c r="C695" s="124">
        <f>Liste!C749</f>
        <v>0</v>
      </c>
      <c r="D695" s="124" t="str">
        <f>Liste!D749</f>
        <v/>
      </c>
      <c r="E695" s="124" t="str">
        <f>Liste!E749</f>
        <v/>
      </c>
      <c r="F695" s="91"/>
      <c r="G695" s="91"/>
      <c r="H695" s="91"/>
    </row>
    <row r="696" spans="2:8" ht="35.15" customHeight="1" x14ac:dyDescent="0.25">
      <c r="B696" s="91">
        <v>686</v>
      </c>
      <c r="C696" s="124">
        <f>Liste!C750</f>
        <v>0</v>
      </c>
      <c r="D696" s="124" t="str">
        <f>Liste!D750</f>
        <v/>
      </c>
      <c r="E696" s="124" t="str">
        <f>Liste!E750</f>
        <v/>
      </c>
      <c r="F696" s="91"/>
      <c r="G696" s="91"/>
      <c r="H696" s="91"/>
    </row>
    <row r="697" spans="2:8" ht="35.15" customHeight="1" x14ac:dyDescent="0.25">
      <c r="B697" s="91">
        <v>687</v>
      </c>
      <c r="C697" s="124">
        <f>Liste!C751</f>
        <v>0</v>
      </c>
      <c r="D697" s="124" t="str">
        <f>Liste!D751</f>
        <v/>
      </c>
      <c r="E697" s="124" t="str">
        <f>Liste!E751</f>
        <v/>
      </c>
      <c r="F697" s="91"/>
      <c r="G697" s="91"/>
      <c r="H697" s="91"/>
    </row>
    <row r="698" spans="2:8" ht="35.15" customHeight="1" x14ac:dyDescent="0.25">
      <c r="B698" s="91">
        <v>688</v>
      </c>
      <c r="C698" s="124">
        <f>Liste!C752</f>
        <v>0</v>
      </c>
      <c r="D698" s="124" t="str">
        <f>Liste!D752</f>
        <v/>
      </c>
      <c r="E698" s="124" t="str">
        <f>Liste!E752</f>
        <v/>
      </c>
      <c r="F698" s="91"/>
      <c r="G698" s="91"/>
      <c r="H698" s="91"/>
    </row>
    <row r="699" spans="2:8" ht="35.15" customHeight="1" x14ac:dyDescent="0.25">
      <c r="B699" s="91">
        <v>689</v>
      </c>
      <c r="C699" s="124">
        <f>Liste!C753</f>
        <v>0</v>
      </c>
      <c r="D699" s="124" t="str">
        <f>Liste!D753</f>
        <v/>
      </c>
      <c r="E699" s="124" t="str">
        <f>Liste!E753</f>
        <v/>
      </c>
      <c r="F699" s="91"/>
      <c r="G699" s="91"/>
      <c r="H699" s="91"/>
    </row>
    <row r="700" spans="2:8" ht="35.15" customHeight="1" x14ac:dyDescent="0.25">
      <c r="B700" s="91">
        <v>690</v>
      </c>
      <c r="C700" s="124">
        <f>Liste!C754</f>
        <v>0</v>
      </c>
      <c r="D700" s="124" t="str">
        <f>Liste!D754</f>
        <v/>
      </c>
      <c r="E700" s="124" t="str">
        <f>Liste!E754</f>
        <v/>
      </c>
      <c r="F700" s="91"/>
      <c r="G700" s="91"/>
      <c r="H700" s="91"/>
    </row>
    <row r="701" spans="2:8" ht="35.15" customHeight="1" x14ac:dyDescent="0.25">
      <c r="B701" s="91">
        <v>691</v>
      </c>
      <c r="C701" s="124">
        <f>Liste!C755</f>
        <v>0</v>
      </c>
      <c r="D701" s="124" t="str">
        <f>Liste!D755</f>
        <v/>
      </c>
      <c r="E701" s="124" t="str">
        <f>Liste!E755</f>
        <v/>
      </c>
      <c r="F701" s="91"/>
      <c r="G701" s="91"/>
      <c r="H701" s="91"/>
    </row>
    <row r="702" spans="2:8" ht="35.15" customHeight="1" x14ac:dyDescent="0.25">
      <c r="B702" s="91">
        <v>692</v>
      </c>
      <c r="C702" s="124">
        <f>Liste!C756</f>
        <v>0</v>
      </c>
      <c r="D702" s="124" t="str">
        <f>Liste!D756</f>
        <v/>
      </c>
      <c r="E702" s="124" t="str">
        <f>Liste!E756</f>
        <v/>
      </c>
      <c r="F702" s="91"/>
      <c r="G702" s="91"/>
      <c r="H702" s="91"/>
    </row>
    <row r="703" spans="2:8" ht="35.15" customHeight="1" x14ac:dyDescent="0.25">
      <c r="B703" s="91">
        <v>693</v>
      </c>
      <c r="C703" s="124">
        <f>Liste!C757</f>
        <v>0</v>
      </c>
      <c r="D703" s="124" t="str">
        <f>Liste!D757</f>
        <v/>
      </c>
      <c r="E703" s="124" t="str">
        <f>Liste!E757</f>
        <v/>
      </c>
      <c r="F703" s="91"/>
      <c r="G703" s="91"/>
      <c r="H703" s="91"/>
    </row>
    <row r="704" spans="2:8" ht="35.15" customHeight="1" x14ac:dyDescent="0.25">
      <c r="B704" s="91">
        <v>694</v>
      </c>
      <c r="C704" s="124">
        <f>Liste!C758</f>
        <v>0</v>
      </c>
      <c r="D704" s="124" t="str">
        <f>Liste!D758</f>
        <v/>
      </c>
      <c r="E704" s="124" t="str">
        <f>Liste!E758</f>
        <v/>
      </c>
      <c r="F704" s="91"/>
      <c r="G704" s="91"/>
      <c r="H704" s="91"/>
    </row>
    <row r="705" spans="2:8" ht="35.15" customHeight="1" x14ac:dyDescent="0.25">
      <c r="B705" s="91">
        <v>695</v>
      </c>
      <c r="C705" s="124">
        <f>Liste!C759</f>
        <v>0</v>
      </c>
      <c r="D705" s="124" t="str">
        <f>Liste!D759</f>
        <v/>
      </c>
      <c r="E705" s="124" t="str">
        <f>Liste!E759</f>
        <v/>
      </c>
      <c r="F705" s="91"/>
      <c r="G705" s="91"/>
      <c r="H705" s="91"/>
    </row>
    <row r="706" spans="2:8" ht="35.15" customHeight="1" x14ac:dyDescent="0.25">
      <c r="B706" s="91">
        <v>696</v>
      </c>
      <c r="C706" s="124">
        <f>Liste!C760</f>
        <v>0</v>
      </c>
      <c r="D706" s="124" t="str">
        <f>Liste!D760</f>
        <v/>
      </c>
      <c r="E706" s="124" t="str">
        <f>Liste!E760</f>
        <v/>
      </c>
      <c r="F706" s="91"/>
      <c r="G706" s="91"/>
      <c r="H706" s="91"/>
    </row>
    <row r="707" spans="2:8" ht="35.15" customHeight="1" x14ac:dyDescent="0.25">
      <c r="B707" s="91">
        <v>697</v>
      </c>
      <c r="C707" s="124">
        <f>Liste!C761</f>
        <v>0</v>
      </c>
      <c r="D707" s="124" t="str">
        <f>Liste!D761</f>
        <v/>
      </c>
      <c r="E707" s="124" t="str">
        <f>Liste!E761</f>
        <v/>
      </c>
      <c r="F707" s="91"/>
      <c r="G707" s="91"/>
      <c r="H707" s="91"/>
    </row>
    <row r="708" spans="2:8" ht="35.15" customHeight="1" x14ac:dyDescent="0.25">
      <c r="B708" s="91">
        <v>698</v>
      </c>
      <c r="C708" s="124">
        <f>Liste!C762</f>
        <v>0</v>
      </c>
      <c r="D708" s="124" t="str">
        <f>Liste!D762</f>
        <v/>
      </c>
      <c r="E708" s="124" t="str">
        <f>Liste!E762</f>
        <v/>
      </c>
      <c r="F708" s="91"/>
      <c r="G708" s="91"/>
      <c r="H708" s="91"/>
    </row>
    <row r="709" spans="2:8" ht="35.15" customHeight="1" x14ac:dyDescent="0.25">
      <c r="B709" s="91">
        <v>699</v>
      </c>
      <c r="C709" s="124">
        <f>Liste!C763</f>
        <v>0</v>
      </c>
      <c r="D709" s="124" t="str">
        <f>Liste!D763</f>
        <v/>
      </c>
      <c r="E709" s="124" t="str">
        <f>Liste!E763</f>
        <v/>
      </c>
      <c r="F709" s="91"/>
      <c r="G709" s="91"/>
      <c r="H709" s="91"/>
    </row>
    <row r="710" spans="2:8" ht="35.15" customHeight="1" x14ac:dyDescent="0.25">
      <c r="B710" s="91">
        <v>700</v>
      </c>
      <c r="C710" s="124">
        <f>Liste!C764</f>
        <v>0</v>
      </c>
      <c r="D710" s="124" t="str">
        <f>Liste!D764</f>
        <v/>
      </c>
      <c r="E710" s="124" t="str">
        <f>Liste!E764</f>
        <v/>
      </c>
      <c r="F710" s="91"/>
      <c r="G710" s="91"/>
      <c r="H710" s="91"/>
    </row>
    <row r="711" spans="2:8" ht="35.15" customHeight="1" x14ac:dyDescent="0.25">
      <c r="B711" s="91">
        <v>701</v>
      </c>
      <c r="C711" s="124">
        <f>Liste!C765</f>
        <v>0</v>
      </c>
      <c r="D711" s="124" t="str">
        <f>Liste!D765</f>
        <v/>
      </c>
      <c r="E711" s="124" t="str">
        <f>Liste!E765</f>
        <v/>
      </c>
      <c r="F711" s="91"/>
      <c r="G711" s="91"/>
      <c r="H711" s="91"/>
    </row>
    <row r="712" spans="2:8" ht="35.15" customHeight="1" x14ac:dyDescent="0.25">
      <c r="B712" s="91">
        <v>702</v>
      </c>
      <c r="C712" s="124">
        <f>Liste!C766</f>
        <v>0</v>
      </c>
      <c r="D712" s="124" t="str">
        <f>Liste!D766</f>
        <v/>
      </c>
      <c r="E712" s="124" t="str">
        <f>Liste!E766</f>
        <v/>
      </c>
      <c r="F712" s="91"/>
      <c r="G712" s="91"/>
      <c r="H712" s="91"/>
    </row>
    <row r="713" spans="2:8" ht="35.15" customHeight="1" x14ac:dyDescent="0.25">
      <c r="B713" s="91">
        <v>703</v>
      </c>
      <c r="C713" s="124">
        <f>Liste!C767</f>
        <v>0</v>
      </c>
      <c r="D713" s="124" t="str">
        <f>Liste!D767</f>
        <v/>
      </c>
      <c r="E713" s="124" t="str">
        <f>Liste!E767</f>
        <v/>
      </c>
      <c r="F713" s="91"/>
      <c r="G713" s="91"/>
      <c r="H713" s="91"/>
    </row>
    <row r="714" spans="2:8" ht="35.15" customHeight="1" x14ac:dyDescent="0.25">
      <c r="B714" s="91">
        <v>704</v>
      </c>
      <c r="C714" s="124">
        <f>Liste!C768</f>
        <v>0</v>
      </c>
      <c r="D714" s="124" t="str">
        <f>Liste!D768</f>
        <v/>
      </c>
      <c r="E714" s="124" t="str">
        <f>Liste!E768</f>
        <v/>
      </c>
      <c r="F714" s="91"/>
      <c r="G714" s="91"/>
      <c r="H714" s="91"/>
    </row>
    <row r="715" spans="2:8" ht="35.15" customHeight="1" x14ac:dyDescent="0.25">
      <c r="B715" s="91">
        <v>705</v>
      </c>
      <c r="C715" s="124">
        <f>Liste!C769</f>
        <v>0</v>
      </c>
      <c r="D715" s="124" t="str">
        <f>Liste!D769</f>
        <v/>
      </c>
      <c r="E715" s="124" t="str">
        <f>Liste!E769</f>
        <v/>
      </c>
      <c r="F715" s="91"/>
      <c r="G715" s="91"/>
      <c r="H715" s="91"/>
    </row>
    <row r="716" spans="2:8" ht="35.15" customHeight="1" x14ac:dyDescent="0.25">
      <c r="B716" s="91">
        <v>706</v>
      </c>
      <c r="C716" s="124">
        <f>Liste!C770</f>
        <v>0</v>
      </c>
      <c r="D716" s="124" t="str">
        <f>Liste!D770</f>
        <v/>
      </c>
      <c r="E716" s="124" t="str">
        <f>Liste!E770</f>
        <v/>
      </c>
      <c r="F716" s="91"/>
      <c r="G716" s="91"/>
      <c r="H716" s="91"/>
    </row>
    <row r="717" spans="2:8" ht="35.15" customHeight="1" x14ac:dyDescent="0.25">
      <c r="B717" s="91">
        <v>707</v>
      </c>
      <c r="C717" s="124">
        <f>Liste!C771</f>
        <v>0</v>
      </c>
      <c r="D717" s="124" t="str">
        <f>Liste!D771</f>
        <v/>
      </c>
      <c r="E717" s="124" t="str">
        <f>Liste!E771</f>
        <v/>
      </c>
      <c r="F717" s="91"/>
      <c r="G717" s="91"/>
      <c r="H717" s="91"/>
    </row>
    <row r="718" spans="2:8" ht="35.15" customHeight="1" x14ac:dyDescent="0.25">
      <c r="B718" s="91">
        <v>708</v>
      </c>
      <c r="C718" s="124">
        <f>Liste!C772</f>
        <v>0</v>
      </c>
      <c r="D718" s="124" t="str">
        <f>Liste!D772</f>
        <v/>
      </c>
      <c r="E718" s="124" t="str">
        <f>Liste!E772</f>
        <v/>
      </c>
      <c r="F718" s="91"/>
      <c r="G718" s="91"/>
      <c r="H718" s="91"/>
    </row>
    <row r="719" spans="2:8" ht="35.15" customHeight="1" x14ac:dyDescent="0.25">
      <c r="B719" s="91">
        <v>709</v>
      </c>
      <c r="C719" s="124">
        <f>Liste!C773</f>
        <v>0</v>
      </c>
      <c r="D719" s="124" t="str">
        <f>Liste!D773</f>
        <v/>
      </c>
      <c r="E719" s="124" t="str">
        <f>Liste!E773</f>
        <v/>
      </c>
      <c r="F719" s="91"/>
      <c r="G719" s="91"/>
      <c r="H719" s="91"/>
    </row>
    <row r="720" spans="2:8" ht="35.15" customHeight="1" x14ac:dyDescent="0.25">
      <c r="B720" s="91">
        <v>710</v>
      </c>
      <c r="C720" s="124">
        <f>Liste!C774</f>
        <v>0</v>
      </c>
      <c r="D720" s="124" t="str">
        <f>Liste!D774</f>
        <v/>
      </c>
      <c r="E720" s="124" t="str">
        <f>Liste!E774</f>
        <v/>
      </c>
      <c r="F720" s="91"/>
      <c r="G720" s="91"/>
      <c r="H720" s="91"/>
    </row>
    <row r="721" spans="2:8" ht="35.15" customHeight="1" x14ac:dyDescent="0.25">
      <c r="B721" s="91">
        <v>711</v>
      </c>
      <c r="C721" s="124">
        <f>Liste!C775</f>
        <v>0</v>
      </c>
      <c r="D721" s="124" t="str">
        <f>Liste!D775</f>
        <v/>
      </c>
      <c r="E721" s="124" t="str">
        <f>Liste!E775</f>
        <v/>
      </c>
      <c r="F721" s="91"/>
      <c r="G721" s="91"/>
      <c r="H721" s="91"/>
    </row>
    <row r="722" spans="2:8" ht="35.15" customHeight="1" x14ac:dyDescent="0.25">
      <c r="B722" s="91">
        <v>712</v>
      </c>
      <c r="C722" s="124">
        <f>Liste!C776</f>
        <v>0</v>
      </c>
      <c r="D722" s="124" t="str">
        <f>Liste!D776</f>
        <v/>
      </c>
      <c r="E722" s="124" t="str">
        <f>Liste!E776</f>
        <v/>
      </c>
      <c r="F722" s="91"/>
      <c r="G722" s="91"/>
      <c r="H722" s="91"/>
    </row>
    <row r="723" spans="2:8" ht="35.15" customHeight="1" x14ac:dyDescent="0.25">
      <c r="B723" s="91">
        <v>713</v>
      </c>
      <c r="C723" s="124">
        <f>Liste!C777</f>
        <v>0</v>
      </c>
      <c r="D723" s="124" t="str">
        <f>Liste!D777</f>
        <v/>
      </c>
      <c r="E723" s="124" t="str">
        <f>Liste!E777</f>
        <v/>
      </c>
      <c r="F723" s="91"/>
      <c r="G723" s="91"/>
      <c r="H723" s="91"/>
    </row>
    <row r="724" spans="2:8" ht="35.15" customHeight="1" x14ac:dyDescent="0.25">
      <c r="B724" s="91">
        <v>714</v>
      </c>
      <c r="C724" s="124">
        <f>Liste!C778</f>
        <v>0</v>
      </c>
      <c r="D724" s="124" t="str">
        <f>Liste!D778</f>
        <v/>
      </c>
      <c r="E724" s="124" t="str">
        <f>Liste!E778</f>
        <v/>
      </c>
      <c r="F724" s="91"/>
      <c r="G724" s="91"/>
      <c r="H724" s="91"/>
    </row>
    <row r="725" spans="2:8" ht="35.15" customHeight="1" x14ac:dyDescent="0.25">
      <c r="B725" s="91">
        <v>715</v>
      </c>
      <c r="C725" s="124">
        <f>Liste!C779</f>
        <v>0</v>
      </c>
      <c r="D725" s="124" t="str">
        <f>Liste!D779</f>
        <v/>
      </c>
      <c r="E725" s="124" t="str">
        <f>Liste!E779</f>
        <v/>
      </c>
      <c r="F725" s="91"/>
      <c r="G725" s="91"/>
      <c r="H725" s="91"/>
    </row>
    <row r="726" spans="2:8" ht="35.15" customHeight="1" x14ac:dyDescent="0.25">
      <c r="B726" s="91">
        <v>716</v>
      </c>
      <c r="C726" s="124">
        <f>Liste!C780</f>
        <v>0</v>
      </c>
      <c r="D726" s="124" t="str">
        <f>Liste!D780</f>
        <v/>
      </c>
      <c r="E726" s="124" t="str">
        <f>Liste!E780</f>
        <v/>
      </c>
      <c r="F726" s="91"/>
      <c r="G726" s="91"/>
      <c r="H726" s="91"/>
    </row>
    <row r="727" spans="2:8" ht="35.15" customHeight="1" x14ac:dyDescent="0.25">
      <c r="B727" s="91">
        <v>717</v>
      </c>
      <c r="C727" s="124">
        <f>Liste!C781</f>
        <v>0</v>
      </c>
      <c r="D727" s="124" t="str">
        <f>Liste!D781</f>
        <v/>
      </c>
      <c r="E727" s="124" t="str">
        <f>Liste!E781</f>
        <v/>
      </c>
      <c r="F727" s="91"/>
      <c r="G727" s="91"/>
      <c r="H727" s="91"/>
    </row>
    <row r="728" spans="2:8" ht="35.15" customHeight="1" x14ac:dyDescent="0.25">
      <c r="B728" s="91">
        <v>718</v>
      </c>
      <c r="C728" s="124">
        <f>Liste!C782</f>
        <v>0</v>
      </c>
      <c r="D728" s="124" t="str">
        <f>Liste!D782</f>
        <v/>
      </c>
      <c r="E728" s="124" t="str">
        <f>Liste!E782</f>
        <v/>
      </c>
      <c r="F728" s="91"/>
      <c r="G728" s="91"/>
      <c r="H728" s="91"/>
    </row>
    <row r="729" spans="2:8" ht="35.15" customHeight="1" x14ac:dyDescent="0.25">
      <c r="B729" s="91">
        <v>719</v>
      </c>
      <c r="C729" s="124">
        <f>Liste!C783</f>
        <v>0</v>
      </c>
      <c r="D729" s="124" t="str">
        <f>Liste!D783</f>
        <v/>
      </c>
      <c r="E729" s="124" t="str">
        <f>Liste!E783</f>
        <v/>
      </c>
      <c r="F729" s="91"/>
      <c r="G729" s="91"/>
      <c r="H729" s="91"/>
    </row>
    <row r="730" spans="2:8" ht="35.15" customHeight="1" x14ac:dyDescent="0.25">
      <c r="B730" s="91">
        <v>720</v>
      </c>
      <c r="C730" s="124">
        <f>Liste!C784</f>
        <v>0</v>
      </c>
      <c r="D730" s="124" t="str">
        <f>Liste!D784</f>
        <v/>
      </c>
      <c r="E730" s="124" t="str">
        <f>Liste!E784</f>
        <v/>
      </c>
      <c r="F730" s="91"/>
      <c r="G730" s="91"/>
      <c r="H730" s="91"/>
    </row>
    <row r="731" spans="2:8" ht="35.15" customHeight="1" x14ac:dyDescent="0.25">
      <c r="B731" s="91">
        <v>721</v>
      </c>
      <c r="C731" s="124">
        <f>Liste!C785</f>
        <v>0</v>
      </c>
      <c r="D731" s="124" t="str">
        <f>Liste!D785</f>
        <v/>
      </c>
      <c r="E731" s="124" t="str">
        <f>Liste!E785</f>
        <v/>
      </c>
      <c r="F731" s="91"/>
      <c r="G731" s="91"/>
      <c r="H731" s="91"/>
    </row>
    <row r="732" spans="2:8" ht="35.15" customHeight="1" x14ac:dyDescent="0.25">
      <c r="B732" s="91">
        <v>722</v>
      </c>
      <c r="C732" s="124">
        <f>Liste!C786</f>
        <v>0</v>
      </c>
      <c r="D732" s="124" t="str">
        <f>Liste!D786</f>
        <v/>
      </c>
      <c r="E732" s="124" t="str">
        <f>Liste!E786</f>
        <v/>
      </c>
      <c r="F732" s="91"/>
      <c r="G732" s="91"/>
      <c r="H732" s="91"/>
    </row>
    <row r="733" spans="2:8" ht="35.15" customHeight="1" x14ac:dyDescent="0.25">
      <c r="B733" s="91">
        <v>723</v>
      </c>
      <c r="C733" s="124">
        <f>Liste!C787</f>
        <v>0</v>
      </c>
      <c r="D733" s="124" t="str">
        <f>Liste!D787</f>
        <v/>
      </c>
      <c r="E733" s="124" t="str">
        <f>Liste!E787</f>
        <v/>
      </c>
      <c r="F733" s="91"/>
      <c r="G733" s="91"/>
      <c r="H733" s="91"/>
    </row>
    <row r="734" spans="2:8" ht="35.15" customHeight="1" x14ac:dyDescent="0.25">
      <c r="B734" s="91">
        <v>724</v>
      </c>
      <c r="C734" s="124">
        <f>Liste!C788</f>
        <v>0</v>
      </c>
      <c r="D734" s="124" t="str">
        <f>Liste!D788</f>
        <v/>
      </c>
      <c r="E734" s="124" t="str">
        <f>Liste!E788</f>
        <v/>
      </c>
      <c r="F734" s="91"/>
      <c r="G734" s="91"/>
      <c r="H734" s="91"/>
    </row>
    <row r="735" spans="2:8" ht="35.15" customHeight="1" x14ac:dyDescent="0.25">
      <c r="B735" s="91">
        <v>725</v>
      </c>
      <c r="C735" s="124">
        <f>Liste!C789</f>
        <v>0</v>
      </c>
      <c r="D735" s="124" t="str">
        <f>Liste!D789</f>
        <v/>
      </c>
      <c r="E735" s="124" t="str">
        <f>Liste!E789</f>
        <v/>
      </c>
      <c r="F735" s="91"/>
      <c r="G735" s="91"/>
      <c r="H735" s="91"/>
    </row>
    <row r="736" spans="2:8" ht="35.15" customHeight="1" x14ac:dyDescent="0.25">
      <c r="B736" s="91">
        <v>726</v>
      </c>
      <c r="C736" s="124">
        <f>Liste!C790</f>
        <v>0</v>
      </c>
      <c r="D736" s="124" t="str">
        <f>Liste!D790</f>
        <v/>
      </c>
      <c r="E736" s="124" t="str">
        <f>Liste!E790</f>
        <v/>
      </c>
      <c r="F736" s="91"/>
      <c r="G736" s="91"/>
      <c r="H736" s="91"/>
    </row>
    <row r="737" spans="2:8" ht="35.15" customHeight="1" x14ac:dyDescent="0.25">
      <c r="B737" s="91">
        <v>727</v>
      </c>
      <c r="C737" s="124">
        <f>Liste!C791</f>
        <v>0</v>
      </c>
      <c r="D737" s="124" t="str">
        <f>Liste!D791</f>
        <v/>
      </c>
      <c r="E737" s="124" t="str">
        <f>Liste!E791</f>
        <v/>
      </c>
      <c r="F737" s="91"/>
      <c r="G737" s="91"/>
      <c r="H737" s="91"/>
    </row>
    <row r="738" spans="2:8" ht="35.15" customHeight="1" x14ac:dyDescent="0.25">
      <c r="B738" s="91">
        <v>728</v>
      </c>
      <c r="C738" s="124">
        <f>Liste!C792</f>
        <v>0</v>
      </c>
      <c r="D738" s="124" t="str">
        <f>Liste!D792</f>
        <v/>
      </c>
      <c r="E738" s="124" t="str">
        <f>Liste!E792</f>
        <v/>
      </c>
      <c r="F738" s="91"/>
      <c r="G738" s="91"/>
      <c r="H738" s="91"/>
    </row>
    <row r="739" spans="2:8" ht="35.15" customHeight="1" x14ac:dyDescent="0.25">
      <c r="B739" s="91">
        <v>729</v>
      </c>
      <c r="C739" s="124">
        <f>Liste!C793</f>
        <v>0</v>
      </c>
      <c r="D739" s="124" t="str">
        <f>Liste!D793</f>
        <v/>
      </c>
      <c r="E739" s="124" t="str">
        <f>Liste!E793</f>
        <v/>
      </c>
      <c r="F739" s="91"/>
      <c r="G739" s="91"/>
      <c r="H739" s="91"/>
    </row>
    <row r="740" spans="2:8" ht="35.15" customHeight="1" x14ac:dyDescent="0.25">
      <c r="B740" s="91">
        <v>730</v>
      </c>
      <c r="C740" s="124">
        <f>Liste!C794</f>
        <v>0</v>
      </c>
      <c r="D740" s="124" t="str">
        <f>Liste!D794</f>
        <v/>
      </c>
      <c r="E740" s="124" t="str">
        <f>Liste!E794</f>
        <v/>
      </c>
      <c r="F740" s="91"/>
      <c r="G740" s="91"/>
      <c r="H740" s="91"/>
    </row>
    <row r="741" spans="2:8" ht="35.15" customHeight="1" x14ac:dyDescent="0.25">
      <c r="B741" s="91">
        <v>731</v>
      </c>
      <c r="C741" s="124">
        <f>Liste!C795</f>
        <v>0</v>
      </c>
      <c r="D741" s="124" t="str">
        <f>Liste!D795</f>
        <v/>
      </c>
      <c r="E741" s="124" t="str">
        <f>Liste!E795</f>
        <v/>
      </c>
      <c r="F741" s="91"/>
      <c r="G741" s="91"/>
      <c r="H741" s="91"/>
    </row>
    <row r="742" spans="2:8" ht="35.15" customHeight="1" x14ac:dyDescent="0.25">
      <c r="B742" s="91">
        <v>732</v>
      </c>
      <c r="C742" s="124">
        <f>Liste!C796</f>
        <v>0</v>
      </c>
      <c r="D742" s="124" t="str">
        <f>Liste!D796</f>
        <v/>
      </c>
      <c r="E742" s="124" t="str">
        <f>Liste!E796</f>
        <v/>
      </c>
      <c r="F742" s="91"/>
      <c r="G742" s="91"/>
      <c r="H742" s="91"/>
    </row>
    <row r="743" spans="2:8" ht="35.15" customHeight="1" x14ac:dyDescent="0.25">
      <c r="B743" s="91">
        <v>733</v>
      </c>
      <c r="C743" s="124">
        <f>Liste!C797</f>
        <v>0</v>
      </c>
      <c r="D743" s="124" t="str">
        <f>Liste!D797</f>
        <v/>
      </c>
      <c r="E743" s="124" t="str">
        <f>Liste!E797</f>
        <v/>
      </c>
      <c r="F743" s="91"/>
      <c r="G743" s="91"/>
      <c r="H743" s="91"/>
    </row>
    <row r="744" spans="2:8" ht="35.15" customHeight="1" x14ac:dyDescent="0.25">
      <c r="B744" s="91">
        <v>734</v>
      </c>
      <c r="C744" s="124">
        <f>Liste!C798</f>
        <v>0</v>
      </c>
      <c r="D744" s="124" t="str">
        <f>Liste!D798</f>
        <v/>
      </c>
      <c r="E744" s="124" t="str">
        <f>Liste!E798</f>
        <v/>
      </c>
      <c r="F744" s="91"/>
      <c r="G744" s="91"/>
      <c r="H744" s="91"/>
    </row>
    <row r="745" spans="2:8" ht="35.15" customHeight="1" x14ac:dyDescent="0.25">
      <c r="B745" s="91">
        <v>735</v>
      </c>
      <c r="C745" s="124">
        <f>Liste!C799</f>
        <v>0</v>
      </c>
      <c r="D745" s="124" t="str">
        <f>Liste!D799</f>
        <v/>
      </c>
      <c r="E745" s="124" t="str">
        <f>Liste!E799</f>
        <v/>
      </c>
      <c r="F745" s="91"/>
      <c r="G745" s="91"/>
      <c r="H745" s="91"/>
    </row>
    <row r="746" spans="2:8" ht="35.15" customHeight="1" x14ac:dyDescent="0.25">
      <c r="B746" s="91">
        <v>736</v>
      </c>
      <c r="C746" s="124">
        <f>Liste!C800</f>
        <v>0</v>
      </c>
      <c r="D746" s="124" t="str">
        <f>Liste!D800</f>
        <v/>
      </c>
      <c r="E746" s="124" t="str">
        <f>Liste!E800</f>
        <v/>
      </c>
      <c r="F746" s="91"/>
      <c r="G746" s="91"/>
      <c r="H746" s="91"/>
    </row>
    <row r="747" spans="2:8" ht="35.15" customHeight="1" x14ac:dyDescent="0.25">
      <c r="B747" s="91">
        <v>737</v>
      </c>
      <c r="C747" s="124">
        <f>Liste!C801</f>
        <v>0</v>
      </c>
      <c r="D747" s="124" t="str">
        <f>Liste!D801</f>
        <v/>
      </c>
      <c r="E747" s="124" t="str">
        <f>Liste!E801</f>
        <v/>
      </c>
      <c r="F747" s="91"/>
      <c r="G747" s="91"/>
      <c r="H747" s="91"/>
    </row>
    <row r="748" spans="2:8" ht="35.15" customHeight="1" x14ac:dyDescent="0.25">
      <c r="B748" s="91">
        <v>738</v>
      </c>
      <c r="C748" s="124">
        <f>Liste!C802</f>
        <v>0</v>
      </c>
      <c r="D748" s="124" t="str">
        <f>Liste!D802</f>
        <v/>
      </c>
      <c r="E748" s="124" t="str">
        <f>Liste!E802</f>
        <v/>
      </c>
      <c r="F748" s="91"/>
      <c r="G748" s="91"/>
      <c r="H748" s="91"/>
    </row>
    <row r="749" spans="2:8" ht="35.15" customHeight="1" x14ac:dyDescent="0.25">
      <c r="B749" s="91">
        <v>739</v>
      </c>
      <c r="C749" s="124">
        <f>Liste!C803</f>
        <v>0</v>
      </c>
      <c r="D749" s="124" t="str">
        <f>Liste!D803</f>
        <v/>
      </c>
      <c r="E749" s="124" t="str">
        <f>Liste!E803</f>
        <v/>
      </c>
      <c r="F749" s="91"/>
      <c r="G749" s="91"/>
      <c r="H749" s="91"/>
    </row>
    <row r="750" spans="2:8" ht="35.15" customHeight="1" x14ac:dyDescent="0.25">
      <c r="B750" s="91">
        <v>740</v>
      </c>
      <c r="C750" s="124">
        <f>Liste!C804</f>
        <v>0</v>
      </c>
      <c r="D750" s="124" t="str">
        <f>Liste!D804</f>
        <v/>
      </c>
      <c r="E750" s="124" t="str">
        <f>Liste!E804</f>
        <v/>
      </c>
      <c r="F750" s="91"/>
      <c r="G750" s="91"/>
      <c r="H750" s="91"/>
    </row>
    <row r="751" spans="2:8" ht="35.15" customHeight="1" x14ac:dyDescent="0.25">
      <c r="B751" s="91">
        <v>741</v>
      </c>
      <c r="C751" s="124">
        <f>Liste!C805</f>
        <v>0</v>
      </c>
      <c r="D751" s="124" t="str">
        <f>Liste!D805</f>
        <v/>
      </c>
      <c r="E751" s="124" t="str">
        <f>Liste!E805</f>
        <v/>
      </c>
      <c r="F751" s="91"/>
      <c r="G751" s="91"/>
      <c r="H751" s="91"/>
    </row>
    <row r="752" spans="2:8" ht="35.15" customHeight="1" x14ac:dyDescent="0.25">
      <c r="B752" s="91">
        <v>742</v>
      </c>
      <c r="C752" s="124">
        <f>Liste!C806</f>
        <v>0</v>
      </c>
      <c r="D752" s="124" t="str">
        <f>Liste!D806</f>
        <v/>
      </c>
      <c r="E752" s="124" t="str">
        <f>Liste!E806</f>
        <v/>
      </c>
      <c r="F752" s="91"/>
      <c r="G752" s="91"/>
      <c r="H752" s="91"/>
    </row>
    <row r="753" spans="2:8" ht="35.15" customHeight="1" x14ac:dyDescent="0.25">
      <c r="B753" s="91">
        <v>743</v>
      </c>
      <c r="C753" s="124">
        <f>Liste!C807</f>
        <v>0</v>
      </c>
      <c r="D753" s="124" t="str">
        <f>Liste!D807</f>
        <v/>
      </c>
      <c r="E753" s="124" t="str">
        <f>Liste!E807</f>
        <v/>
      </c>
      <c r="F753" s="91"/>
      <c r="G753" s="91"/>
      <c r="H753" s="91"/>
    </row>
    <row r="754" spans="2:8" ht="35.15" customHeight="1" x14ac:dyDescent="0.25">
      <c r="B754" s="91">
        <v>744</v>
      </c>
      <c r="C754" s="124">
        <f>Liste!C808</f>
        <v>0</v>
      </c>
      <c r="D754" s="124" t="str">
        <f>Liste!D808</f>
        <v/>
      </c>
      <c r="E754" s="124" t="str">
        <f>Liste!E808</f>
        <v/>
      </c>
      <c r="F754" s="91"/>
      <c r="G754" s="91"/>
      <c r="H754" s="91"/>
    </row>
    <row r="755" spans="2:8" ht="35.15" customHeight="1" x14ac:dyDescent="0.25">
      <c r="B755" s="91">
        <v>745</v>
      </c>
      <c r="C755" s="124">
        <f>Liste!C809</f>
        <v>0</v>
      </c>
      <c r="D755" s="124" t="str">
        <f>Liste!D809</f>
        <v/>
      </c>
      <c r="E755" s="124" t="str">
        <f>Liste!E809</f>
        <v/>
      </c>
      <c r="F755" s="91"/>
      <c r="G755" s="91"/>
      <c r="H755" s="91"/>
    </row>
    <row r="756" spans="2:8" ht="35.15" customHeight="1" x14ac:dyDescent="0.25">
      <c r="B756" s="91">
        <v>746</v>
      </c>
      <c r="C756" s="124">
        <f>Liste!C810</f>
        <v>0</v>
      </c>
      <c r="D756" s="124" t="str">
        <f>Liste!D810</f>
        <v/>
      </c>
      <c r="E756" s="124" t="str">
        <f>Liste!E810</f>
        <v/>
      </c>
      <c r="F756" s="91"/>
      <c r="G756" s="91"/>
      <c r="H756" s="91"/>
    </row>
    <row r="757" spans="2:8" ht="35.15" customHeight="1" x14ac:dyDescent="0.25">
      <c r="B757" s="91">
        <v>747</v>
      </c>
      <c r="C757" s="124">
        <f>Liste!C811</f>
        <v>0</v>
      </c>
      <c r="D757" s="124" t="str">
        <f>Liste!D811</f>
        <v/>
      </c>
      <c r="E757" s="124" t="str">
        <f>Liste!E811</f>
        <v/>
      </c>
      <c r="F757" s="91"/>
      <c r="G757" s="91"/>
      <c r="H757" s="91"/>
    </row>
    <row r="758" spans="2:8" ht="35.15" customHeight="1" x14ac:dyDescent="0.25">
      <c r="B758" s="91">
        <v>748</v>
      </c>
      <c r="C758" s="124">
        <f>Liste!C812</f>
        <v>0</v>
      </c>
      <c r="D758" s="124" t="str">
        <f>Liste!D812</f>
        <v/>
      </c>
      <c r="E758" s="124" t="str">
        <f>Liste!E812</f>
        <v/>
      </c>
      <c r="F758" s="91"/>
      <c r="G758" s="91"/>
      <c r="H758" s="91"/>
    </row>
    <row r="759" spans="2:8" ht="35.15" customHeight="1" x14ac:dyDescent="0.25">
      <c r="B759" s="91">
        <v>749</v>
      </c>
      <c r="C759" s="124">
        <f>Liste!C813</f>
        <v>0</v>
      </c>
      <c r="D759" s="124" t="str">
        <f>Liste!D813</f>
        <v/>
      </c>
      <c r="E759" s="124" t="str">
        <f>Liste!E813</f>
        <v/>
      </c>
      <c r="F759" s="91"/>
      <c r="G759" s="91"/>
      <c r="H759" s="91"/>
    </row>
    <row r="760" spans="2:8" ht="35.15" customHeight="1" x14ac:dyDescent="0.25">
      <c r="B760" s="91">
        <v>750</v>
      </c>
      <c r="C760" s="124">
        <f>Liste!C814</f>
        <v>0</v>
      </c>
      <c r="D760" s="124" t="str">
        <f>Liste!D814</f>
        <v/>
      </c>
      <c r="E760" s="124" t="str">
        <f>Liste!E814</f>
        <v/>
      </c>
      <c r="F760" s="91"/>
      <c r="G760" s="91"/>
      <c r="H760" s="91"/>
    </row>
    <row r="761" spans="2:8" ht="35.15" customHeight="1" x14ac:dyDescent="0.25">
      <c r="B761" s="91">
        <v>751</v>
      </c>
      <c r="C761" s="124">
        <f>Liste!C815</f>
        <v>0</v>
      </c>
      <c r="D761" s="124" t="str">
        <f>Liste!D815</f>
        <v/>
      </c>
      <c r="E761" s="124" t="str">
        <f>Liste!E815</f>
        <v/>
      </c>
      <c r="F761" s="91"/>
      <c r="G761" s="91"/>
      <c r="H761" s="91"/>
    </row>
    <row r="762" spans="2:8" ht="35.15" customHeight="1" x14ac:dyDescent="0.25">
      <c r="B762" s="91">
        <v>752</v>
      </c>
      <c r="C762" s="124">
        <f>Liste!C816</f>
        <v>0</v>
      </c>
      <c r="D762" s="124" t="str">
        <f>Liste!D816</f>
        <v/>
      </c>
      <c r="E762" s="124" t="str">
        <f>Liste!E816</f>
        <v/>
      </c>
      <c r="F762" s="91"/>
      <c r="G762" s="91"/>
      <c r="H762" s="91"/>
    </row>
    <row r="763" spans="2:8" ht="35.15" customHeight="1" x14ac:dyDescent="0.25">
      <c r="B763" s="91">
        <v>753</v>
      </c>
      <c r="C763" s="124">
        <f>Liste!C817</f>
        <v>0</v>
      </c>
      <c r="D763" s="124" t="str">
        <f>Liste!D817</f>
        <v/>
      </c>
      <c r="E763" s="124" t="str">
        <f>Liste!E817</f>
        <v/>
      </c>
      <c r="F763" s="91"/>
      <c r="G763" s="91"/>
      <c r="H763" s="91"/>
    </row>
    <row r="764" spans="2:8" ht="35.15" customHeight="1" x14ac:dyDescent="0.25">
      <c r="B764" s="91">
        <v>754</v>
      </c>
      <c r="C764" s="124">
        <f>Liste!C818</f>
        <v>0</v>
      </c>
      <c r="D764" s="124" t="str">
        <f>Liste!D818</f>
        <v/>
      </c>
      <c r="E764" s="124" t="str">
        <f>Liste!E818</f>
        <v/>
      </c>
      <c r="F764" s="91"/>
      <c r="G764" s="91"/>
      <c r="H764" s="91"/>
    </row>
    <row r="765" spans="2:8" ht="35.15" customHeight="1" x14ac:dyDescent="0.25">
      <c r="B765" s="91">
        <v>755</v>
      </c>
      <c r="C765" s="124">
        <f>Liste!C819</f>
        <v>0</v>
      </c>
      <c r="D765" s="124" t="str">
        <f>Liste!D819</f>
        <v/>
      </c>
      <c r="E765" s="124" t="str">
        <f>Liste!E819</f>
        <v/>
      </c>
      <c r="F765" s="91"/>
      <c r="G765" s="91"/>
      <c r="H765" s="91"/>
    </row>
    <row r="766" spans="2:8" ht="35.15" customHeight="1" x14ac:dyDescent="0.25">
      <c r="B766" s="91">
        <v>756</v>
      </c>
      <c r="C766" s="124">
        <f>Liste!C820</f>
        <v>0</v>
      </c>
      <c r="D766" s="124" t="str">
        <f>Liste!D820</f>
        <v/>
      </c>
      <c r="E766" s="124" t="str">
        <f>Liste!E820</f>
        <v/>
      </c>
      <c r="F766" s="91"/>
      <c r="G766" s="91"/>
      <c r="H766" s="91"/>
    </row>
    <row r="767" spans="2:8" ht="35.15" customHeight="1" x14ac:dyDescent="0.25">
      <c r="B767" s="91">
        <v>757</v>
      </c>
      <c r="C767" s="124">
        <f>Liste!C821</f>
        <v>0</v>
      </c>
      <c r="D767" s="124" t="str">
        <f>Liste!D821</f>
        <v/>
      </c>
      <c r="E767" s="124" t="str">
        <f>Liste!E821</f>
        <v/>
      </c>
      <c r="F767" s="91"/>
      <c r="G767" s="91"/>
      <c r="H767" s="91"/>
    </row>
    <row r="768" spans="2:8" ht="35.15" customHeight="1" x14ac:dyDescent="0.25">
      <c r="B768" s="91">
        <v>758</v>
      </c>
      <c r="C768" s="124">
        <f>Liste!C822</f>
        <v>0</v>
      </c>
      <c r="D768" s="124" t="str">
        <f>Liste!D822</f>
        <v/>
      </c>
      <c r="E768" s="124" t="str">
        <f>Liste!E822</f>
        <v/>
      </c>
      <c r="F768" s="91"/>
      <c r="G768" s="91"/>
      <c r="H768" s="91"/>
    </row>
    <row r="769" spans="2:8" ht="35.15" customHeight="1" x14ac:dyDescent="0.25">
      <c r="B769" s="91">
        <v>759</v>
      </c>
      <c r="C769" s="124">
        <f>Liste!C823</f>
        <v>0</v>
      </c>
      <c r="D769" s="124" t="str">
        <f>Liste!D823</f>
        <v/>
      </c>
      <c r="E769" s="124" t="str">
        <f>Liste!E823</f>
        <v/>
      </c>
      <c r="F769" s="91"/>
      <c r="G769" s="91"/>
      <c r="H769" s="91"/>
    </row>
    <row r="770" spans="2:8" ht="35.15" customHeight="1" x14ac:dyDescent="0.25">
      <c r="B770" s="91">
        <v>760</v>
      </c>
      <c r="C770" s="124">
        <f>Liste!C824</f>
        <v>0</v>
      </c>
      <c r="D770" s="124" t="str">
        <f>Liste!D824</f>
        <v/>
      </c>
      <c r="E770" s="124" t="str">
        <f>Liste!E824</f>
        <v/>
      </c>
      <c r="F770" s="91"/>
      <c r="G770" s="91"/>
      <c r="H770" s="91"/>
    </row>
    <row r="771" spans="2:8" ht="35.15" customHeight="1" x14ac:dyDescent="0.25">
      <c r="B771" s="91">
        <v>761</v>
      </c>
      <c r="C771" s="124">
        <f>Liste!C825</f>
        <v>0</v>
      </c>
      <c r="D771" s="124" t="str">
        <f>Liste!D825</f>
        <v/>
      </c>
      <c r="E771" s="124" t="str">
        <f>Liste!E825</f>
        <v/>
      </c>
      <c r="F771" s="91"/>
      <c r="G771" s="91"/>
      <c r="H771" s="91"/>
    </row>
    <row r="772" spans="2:8" ht="35.15" customHeight="1" x14ac:dyDescent="0.25">
      <c r="B772" s="91">
        <v>762</v>
      </c>
      <c r="C772" s="124">
        <f>Liste!C826</f>
        <v>0</v>
      </c>
      <c r="D772" s="124" t="str">
        <f>Liste!D826</f>
        <v/>
      </c>
      <c r="E772" s="124" t="str">
        <f>Liste!E826</f>
        <v/>
      </c>
      <c r="F772" s="91"/>
      <c r="G772" s="91"/>
      <c r="H772" s="91"/>
    </row>
    <row r="773" spans="2:8" ht="35.15" customHeight="1" x14ac:dyDescent="0.25">
      <c r="B773" s="91">
        <v>763</v>
      </c>
      <c r="C773" s="124">
        <f>Liste!C827</f>
        <v>0</v>
      </c>
      <c r="D773" s="124" t="str">
        <f>Liste!D827</f>
        <v/>
      </c>
      <c r="E773" s="124" t="str">
        <f>Liste!E827</f>
        <v/>
      </c>
      <c r="F773" s="91"/>
      <c r="G773" s="91"/>
      <c r="H773" s="91"/>
    </row>
    <row r="774" spans="2:8" ht="35.15" customHeight="1" x14ac:dyDescent="0.25">
      <c r="B774" s="91">
        <v>764</v>
      </c>
      <c r="C774" s="124">
        <f>Liste!C828</f>
        <v>0</v>
      </c>
      <c r="D774" s="124" t="str">
        <f>Liste!D828</f>
        <v/>
      </c>
      <c r="E774" s="124" t="str">
        <f>Liste!E828</f>
        <v/>
      </c>
      <c r="F774" s="91"/>
      <c r="G774" s="91"/>
      <c r="H774" s="91"/>
    </row>
    <row r="775" spans="2:8" ht="35.15" customHeight="1" x14ac:dyDescent="0.25">
      <c r="B775" s="91">
        <v>765</v>
      </c>
      <c r="C775" s="124">
        <f>Liste!C829</f>
        <v>0</v>
      </c>
      <c r="D775" s="124" t="str">
        <f>Liste!D829</f>
        <v/>
      </c>
      <c r="E775" s="124" t="str">
        <f>Liste!E829</f>
        <v/>
      </c>
      <c r="F775" s="91"/>
      <c r="G775" s="91"/>
      <c r="H775" s="91"/>
    </row>
    <row r="776" spans="2:8" ht="35.15" customHeight="1" x14ac:dyDescent="0.25">
      <c r="B776" s="91">
        <v>766</v>
      </c>
      <c r="C776" s="124">
        <f>Liste!C830</f>
        <v>0</v>
      </c>
      <c r="D776" s="124" t="str">
        <f>Liste!D830</f>
        <v/>
      </c>
      <c r="E776" s="124" t="str">
        <f>Liste!E830</f>
        <v/>
      </c>
      <c r="F776" s="91"/>
      <c r="G776" s="91"/>
      <c r="H776" s="91"/>
    </row>
    <row r="777" spans="2:8" ht="35.15" customHeight="1" x14ac:dyDescent="0.25">
      <c r="B777" s="91">
        <v>767</v>
      </c>
      <c r="C777" s="124">
        <f>Liste!C831</f>
        <v>0</v>
      </c>
      <c r="D777" s="124" t="str">
        <f>Liste!D831</f>
        <v/>
      </c>
      <c r="E777" s="124" t="str">
        <f>Liste!E831</f>
        <v/>
      </c>
      <c r="F777" s="91"/>
      <c r="G777" s="91"/>
      <c r="H777" s="91"/>
    </row>
    <row r="778" spans="2:8" ht="35.15" customHeight="1" x14ac:dyDescent="0.25">
      <c r="B778" s="91">
        <v>768</v>
      </c>
      <c r="C778" s="124">
        <f>Liste!C832</f>
        <v>0</v>
      </c>
      <c r="D778" s="124" t="str">
        <f>Liste!D832</f>
        <v/>
      </c>
      <c r="E778" s="124" t="str">
        <f>Liste!E832</f>
        <v/>
      </c>
      <c r="F778" s="91"/>
      <c r="G778" s="91"/>
      <c r="H778" s="91"/>
    </row>
    <row r="779" spans="2:8" ht="35.15" customHeight="1" x14ac:dyDescent="0.25">
      <c r="B779" s="91">
        <v>769</v>
      </c>
      <c r="C779" s="124">
        <f>Liste!C833</f>
        <v>0</v>
      </c>
      <c r="D779" s="124" t="str">
        <f>Liste!D833</f>
        <v/>
      </c>
      <c r="E779" s="124" t="str">
        <f>Liste!E833</f>
        <v/>
      </c>
      <c r="F779" s="91"/>
      <c r="G779" s="91"/>
      <c r="H779" s="91"/>
    </row>
    <row r="780" spans="2:8" ht="35.15" customHeight="1" x14ac:dyDescent="0.25">
      <c r="B780" s="91">
        <v>770</v>
      </c>
      <c r="C780" s="124">
        <f>Liste!C834</f>
        <v>0</v>
      </c>
      <c r="D780" s="124" t="str">
        <f>Liste!D834</f>
        <v/>
      </c>
      <c r="E780" s="124" t="str">
        <f>Liste!E834</f>
        <v/>
      </c>
      <c r="F780" s="91"/>
      <c r="G780" s="91"/>
      <c r="H780" s="91"/>
    </row>
    <row r="781" spans="2:8" ht="35.15" customHeight="1" x14ac:dyDescent="0.25">
      <c r="B781" s="91">
        <v>771</v>
      </c>
      <c r="C781" s="124">
        <f>Liste!C835</f>
        <v>0</v>
      </c>
      <c r="D781" s="124" t="str">
        <f>Liste!D835</f>
        <v/>
      </c>
      <c r="E781" s="124" t="str">
        <f>Liste!E835</f>
        <v/>
      </c>
      <c r="F781" s="91"/>
      <c r="G781" s="91"/>
      <c r="H781" s="91"/>
    </row>
    <row r="782" spans="2:8" ht="35.15" customHeight="1" x14ac:dyDescent="0.25">
      <c r="B782" s="91">
        <v>772</v>
      </c>
      <c r="C782" s="124">
        <f>Liste!C836</f>
        <v>0</v>
      </c>
      <c r="D782" s="124" t="str">
        <f>Liste!D836</f>
        <v/>
      </c>
      <c r="E782" s="124" t="str">
        <f>Liste!E836</f>
        <v/>
      </c>
      <c r="F782" s="91"/>
      <c r="G782" s="91"/>
      <c r="H782" s="91"/>
    </row>
    <row r="783" spans="2:8" ht="35.15" customHeight="1" x14ac:dyDescent="0.25">
      <c r="B783" s="91">
        <v>773</v>
      </c>
      <c r="C783" s="124">
        <f>Liste!C837</f>
        <v>0</v>
      </c>
      <c r="D783" s="124" t="str">
        <f>Liste!D837</f>
        <v/>
      </c>
      <c r="E783" s="124" t="str">
        <f>Liste!E837</f>
        <v/>
      </c>
      <c r="F783" s="91"/>
      <c r="G783" s="91"/>
      <c r="H783" s="91"/>
    </row>
    <row r="784" spans="2:8" ht="35.15" customHeight="1" x14ac:dyDescent="0.25">
      <c r="B784" s="91">
        <v>774</v>
      </c>
      <c r="C784" s="124">
        <f>Liste!C838</f>
        <v>0</v>
      </c>
      <c r="D784" s="124" t="str">
        <f>Liste!D838</f>
        <v/>
      </c>
      <c r="E784" s="124" t="str">
        <f>Liste!E838</f>
        <v/>
      </c>
      <c r="F784" s="91"/>
      <c r="G784" s="91"/>
      <c r="H784" s="91"/>
    </row>
    <row r="785" spans="2:8" ht="35.15" customHeight="1" x14ac:dyDescent="0.25">
      <c r="B785" s="91">
        <v>775</v>
      </c>
      <c r="C785" s="124">
        <f>Liste!C839</f>
        <v>0</v>
      </c>
      <c r="D785" s="124" t="str">
        <f>Liste!D839</f>
        <v/>
      </c>
      <c r="E785" s="124" t="str">
        <f>Liste!E839</f>
        <v/>
      </c>
      <c r="F785" s="91"/>
      <c r="G785" s="91"/>
      <c r="H785" s="91"/>
    </row>
    <row r="786" spans="2:8" ht="35.15" customHeight="1" x14ac:dyDescent="0.25">
      <c r="B786" s="91">
        <v>776</v>
      </c>
      <c r="C786" s="124">
        <f>Liste!C840</f>
        <v>0</v>
      </c>
      <c r="D786" s="124" t="str">
        <f>Liste!D840</f>
        <v/>
      </c>
      <c r="E786" s="124" t="str">
        <f>Liste!E840</f>
        <v/>
      </c>
      <c r="F786" s="91"/>
      <c r="G786" s="91"/>
      <c r="H786" s="91"/>
    </row>
    <row r="787" spans="2:8" ht="35.15" customHeight="1" x14ac:dyDescent="0.25">
      <c r="B787" s="91">
        <v>777</v>
      </c>
      <c r="C787" s="124">
        <f>Liste!C841</f>
        <v>0</v>
      </c>
      <c r="D787" s="124" t="str">
        <f>Liste!D841</f>
        <v/>
      </c>
      <c r="E787" s="124" t="str">
        <f>Liste!E841</f>
        <v/>
      </c>
      <c r="F787" s="91"/>
      <c r="G787" s="91"/>
      <c r="H787" s="91"/>
    </row>
    <row r="788" spans="2:8" ht="35.15" customHeight="1" x14ac:dyDescent="0.25">
      <c r="B788" s="91">
        <v>778</v>
      </c>
      <c r="C788" s="124">
        <f>Liste!C842</f>
        <v>0</v>
      </c>
      <c r="D788" s="124" t="str">
        <f>Liste!D842</f>
        <v/>
      </c>
      <c r="E788" s="124" t="str">
        <f>Liste!E842</f>
        <v/>
      </c>
      <c r="F788" s="91"/>
      <c r="G788" s="91"/>
      <c r="H788" s="91"/>
    </row>
    <row r="789" spans="2:8" ht="35.15" customHeight="1" x14ac:dyDescent="0.25">
      <c r="B789" s="91">
        <v>779</v>
      </c>
      <c r="C789" s="124">
        <f>Liste!C843</f>
        <v>0</v>
      </c>
      <c r="D789" s="124" t="str">
        <f>Liste!D843</f>
        <v/>
      </c>
      <c r="E789" s="124" t="str">
        <f>Liste!E843</f>
        <v/>
      </c>
      <c r="F789" s="91"/>
      <c r="G789" s="91"/>
      <c r="H789" s="91"/>
    </row>
    <row r="790" spans="2:8" ht="35.15" customHeight="1" x14ac:dyDescent="0.25">
      <c r="B790" s="91">
        <v>780</v>
      </c>
      <c r="C790" s="124">
        <f>Liste!C844</f>
        <v>0</v>
      </c>
      <c r="D790" s="124" t="str">
        <f>Liste!D844</f>
        <v/>
      </c>
      <c r="E790" s="124" t="str">
        <f>Liste!E844</f>
        <v/>
      </c>
      <c r="F790" s="91"/>
      <c r="G790" s="91"/>
      <c r="H790" s="91"/>
    </row>
    <row r="791" spans="2:8" ht="35.15" customHeight="1" x14ac:dyDescent="0.25">
      <c r="B791" s="91">
        <v>781</v>
      </c>
      <c r="C791" s="124">
        <f>Liste!C845</f>
        <v>0</v>
      </c>
      <c r="D791" s="124" t="str">
        <f>Liste!D845</f>
        <v/>
      </c>
      <c r="E791" s="124" t="str">
        <f>Liste!E845</f>
        <v/>
      </c>
      <c r="F791" s="91"/>
      <c r="G791" s="91"/>
      <c r="H791" s="91"/>
    </row>
    <row r="792" spans="2:8" ht="35.15" customHeight="1" x14ac:dyDescent="0.25">
      <c r="B792" s="91">
        <v>782</v>
      </c>
      <c r="C792" s="124">
        <f>Liste!C846</f>
        <v>0</v>
      </c>
      <c r="D792" s="124" t="str">
        <f>Liste!D846</f>
        <v/>
      </c>
      <c r="E792" s="124" t="str">
        <f>Liste!E846</f>
        <v/>
      </c>
      <c r="F792" s="91"/>
      <c r="G792" s="91"/>
      <c r="H792" s="91"/>
    </row>
    <row r="793" spans="2:8" ht="35.15" customHeight="1" x14ac:dyDescent="0.25">
      <c r="B793" s="91">
        <v>783</v>
      </c>
      <c r="C793" s="124">
        <f>Liste!C847</f>
        <v>0</v>
      </c>
      <c r="D793" s="124" t="str">
        <f>Liste!D847</f>
        <v/>
      </c>
      <c r="E793" s="124" t="str">
        <f>Liste!E847</f>
        <v/>
      </c>
      <c r="F793" s="91"/>
      <c r="G793" s="91"/>
      <c r="H793" s="91"/>
    </row>
    <row r="794" spans="2:8" ht="35.15" customHeight="1" x14ac:dyDescent="0.25">
      <c r="B794" s="91">
        <v>784</v>
      </c>
      <c r="C794" s="124">
        <f>Liste!C848</f>
        <v>0</v>
      </c>
      <c r="D794" s="124" t="str">
        <f>Liste!D848</f>
        <v/>
      </c>
      <c r="E794" s="124" t="str">
        <f>Liste!E848</f>
        <v/>
      </c>
      <c r="F794" s="91"/>
      <c r="G794" s="91"/>
      <c r="H794" s="91"/>
    </row>
    <row r="795" spans="2:8" ht="35.15" customHeight="1" x14ac:dyDescent="0.25">
      <c r="B795" s="91">
        <v>785</v>
      </c>
      <c r="C795" s="124">
        <f>Liste!C849</f>
        <v>0</v>
      </c>
      <c r="D795" s="124" t="str">
        <f>Liste!D849</f>
        <v/>
      </c>
      <c r="E795" s="124" t="str">
        <f>Liste!E849</f>
        <v/>
      </c>
      <c r="F795" s="91"/>
      <c r="G795" s="91"/>
      <c r="H795" s="91"/>
    </row>
    <row r="796" spans="2:8" ht="35.15" customHeight="1" x14ac:dyDescent="0.25">
      <c r="B796" s="91">
        <v>786</v>
      </c>
      <c r="C796" s="124">
        <f>Liste!C850</f>
        <v>0</v>
      </c>
      <c r="D796" s="124" t="str">
        <f>Liste!D850</f>
        <v/>
      </c>
      <c r="E796" s="124" t="str">
        <f>Liste!E850</f>
        <v/>
      </c>
      <c r="F796" s="91"/>
      <c r="G796" s="91"/>
      <c r="H796" s="91"/>
    </row>
    <row r="797" spans="2:8" ht="35.15" customHeight="1" x14ac:dyDescent="0.25">
      <c r="B797" s="91">
        <v>787</v>
      </c>
      <c r="C797" s="124">
        <f>Liste!C851</f>
        <v>0</v>
      </c>
      <c r="D797" s="124" t="str">
        <f>Liste!D851</f>
        <v/>
      </c>
      <c r="E797" s="124" t="str">
        <f>Liste!E851</f>
        <v/>
      </c>
      <c r="F797" s="91"/>
      <c r="G797" s="91"/>
      <c r="H797" s="91"/>
    </row>
    <row r="798" spans="2:8" ht="35.15" customHeight="1" x14ac:dyDescent="0.25">
      <c r="B798" s="91">
        <v>788</v>
      </c>
      <c r="C798" s="124">
        <f>Liste!C852</f>
        <v>0</v>
      </c>
      <c r="D798" s="124" t="str">
        <f>Liste!D852</f>
        <v/>
      </c>
      <c r="E798" s="124" t="str">
        <f>Liste!E852</f>
        <v/>
      </c>
      <c r="F798" s="91"/>
      <c r="G798" s="91"/>
      <c r="H798" s="91"/>
    </row>
    <row r="799" spans="2:8" ht="35.15" customHeight="1" x14ac:dyDescent="0.25">
      <c r="B799" s="91">
        <v>789</v>
      </c>
      <c r="C799" s="124">
        <f>Liste!C853</f>
        <v>0</v>
      </c>
      <c r="D799" s="124" t="str">
        <f>Liste!D853</f>
        <v/>
      </c>
      <c r="E799" s="124" t="str">
        <f>Liste!E853</f>
        <v/>
      </c>
      <c r="F799" s="91"/>
      <c r="G799" s="91"/>
      <c r="H799" s="91"/>
    </row>
    <row r="800" spans="2:8" ht="35.15" customHeight="1" x14ac:dyDescent="0.25">
      <c r="B800" s="91">
        <v>790</v>
      </c>
      <c r="C800" s="124">
        <f>Liste!C854</f>
        <v>0</v>
      </c>
      <c r="D800" s="124" t="str">
        <f>Liste!D854</f>
        <v/>
      </c>
      <c r="E800" s="124" t="str">
        <f>Liste!E854</f>
        <v/>
      </c>
      <c r="F800" s="91"/>
      <c r="G800" s="91"/>
      <c r="H800" s="91"/>
    </row>
    <row r="801" spans="2:8" ht="35.15" customHeight="1" x14ac:dyDescent="0.25">
      <c r="B801" s="91">
        <v>791</v>
      </c>
      <c r="C801" s="124">
        <f>Liste!C855</f>
        <v>0</v>
      </c>
      <c r="D801" s="124" t="str">
        <f>Liste!D855</f>
        <v/>
      </c>
      <c r="E801" s="124" t="str">
        <f>Liste!E855</f>
        <v/>
      </c>
      <c r="F801" s="91"/>
      <c r="G801" s="91"/>
      <c r="H801" s="91"/>
    </row>
    <row r="802" spans="2:8" ht="35.15" customHeight="1" x14ac:dyDescent="0.25">
      <c r="B802" s="91">
        <v>792</v>
      </c>
      <c r="C802" s="124">
        <f>Liste!C856</f>
        <v>0</v>
      </c>
      <c r="D802" s="124" t="str">
        <f>Liste!D856</f>
        <v/>
      </c>
      <c r="E802" s="124" t="str">
        <f>Liste!E856</f>
        <v/>
      </c>
      <c r="F802" s="91"/>
      <c r="G802" s="91"/>
      <c r="H802" s="91"/>
    </row>
    <row r="803" spans="2:8" ht="35.15" customHeight="1" x14ac:dyDescent="0.25">
      <c r="B803" s="91">
        <v>793</v>
      </c>
      <c r="C803" s="124">
        <f>Liste!C857</f>
        <v>0</v>
      </c>
      <c r="D803" s="124" t="str">
        <f>Liste!D857</f>
        <v/>
      </c>
      <c r="E803" s="124" t="str">
        <f>Liste!E857</f>
        <v/>
      </c>
      <c r="F803" s="91"/>
      <c r="G803" s="91"/>
      <c r="H803" s="91"/>
    </row>
    <row r="804" spans="2:8" ht="35.15" customHeight="1" x14ac:dyDescent="0.25">
      <c r="B804" s="91">
        <v>794</v>
      </c>
      <c r="C804" s="124">
        <f>Liste!C858</f>
        <v>0</v>
      </c>
      <c r="D804" s="124" t="str">
        <f>Liste!D858</f>
        <v/>
      </c>
      <c r="E804" s="124" t="str">
        <f>Liste!E858</f>
        <v/>
      </c>
      <c r="F804" s="91"/>
      <c r="G804" s="91"/>
      <c r="H804" s="91"/>
    </row>
    <row r="805" spans="2:8" ht="35.15" customHeight="1" x14ac:dyDescent="0.25">
      <c r="B805" s="91">
        <v>795</v>
      </c>
      <c r="C805" s="124">
        <f>Liste!C859</f>
        <v>0</v>
      </c>
      <c r="D805" s="124" t="str">
        <f>Liste!D859</f>
        <v/>
      </c>
      <c r="E805" s="124" t="str">
        <f>Liste!E859</f>
        <v/>
      </c>
      <c r="F805" s="91"/>
      <c r="G805" s="91"/>
      <c r="H805" s="91"/>
    </row>
    <row r="806" spans="2:8" ht="35.15" customHeight="1" x14ac:dyDescent="0.25">
      <c r="B806" s="91">
        <v>796</v>
      </c>
      <c r="C806" s="124">
        <f>Liste!C860</f>
        <v>0</v>
      </c>
      <c r="D806" s="124" t="str">
        <f>Liste!D860</f>
        <v/>
      </c>
      <c r="E806" s="124" t="str">
        <f>Liste!E860</f>
        <v/>
      </c>
      <c r="F806" s="91"/>
      <c r="G806" s="91"/>
      <c r="H806" s="91"/>
    </row>
    <row r="807" spans="2:8" ht="35.15" customHeight="1" x14ac:dyDescent="0.25">
      <c r="B807" s="91">
        <v>797</v>
      </c>
      <c r="C807" s="124">
        <f>Liste!C861</f>
        <v>0</v>
      </c>
      <c r="D807" s="124" t="str">
        <f>Liste!D861</f>
        <v/>
      </c>
      <c r="E807" s="124" t="str">
        <f>Liste!E861</f>
        <v/>
      </c>
      <c r="F807" s="91"/>
      <c r="G807" s="91"/>
      <c r="H807" s="91"/>
    </row>
    <row r="808" spans="2:8" ht="35.15" customHeight="1" x14ac:dyDescent="0.25">
      <c r="B808" s="91">
        <v>798</v>
      </c>
      <c r="C808" s="124">
        <f>Liste!C862</f>
        <v>0</v>
      </c>
      <c r="D808" s="124" t="str">
        <f>Liste!D862</f>
        <v/>
      </c>
      <c r="E808" s="124" t="str">
        <f>Liste!E862</f>
        <v/>
      </c>
      <c r="F808" s="91"/>
      <c r="G808" s="91"/>
      <c r="H808" s="91"/>
    </row>
    <row r="809" spans="2:8" ht="35.15" customHeight="1" x14ac:dyDescent="0.25">
      <c r="B809" s="91">
        <v>799</v>
      </c>
      <c r="C809" s="124">
        <f>Liste!C863</f>
        <v>0</v>
      </c>
      <c r="D809" s="124" t="str">
        <f>Liste!D863</f>
        <v/>
      </c>
      <c r="E809" s="124" t="str">
        <f>Liste!E863</f>
        <v/>
      </c>
      <c r="F809" s="91"/>
      <c r="G809" s="91"/>
      <c r="H809" s="91"/>
    </row>
    <row r="810" spans="2:8" ht="35.15" customHeight="1" x14ac:dyDescent="0.25">
      <c r="B810" s="91">
        <v>800</v>
      </c>
      <c r="C810" s="124">
        <f>Liste!C864</f>
        <v>0</v>
      </c>
      <c r="D810" s="124" t="str">
        <f>Liste!D864</f>
        <v/>
      </c>
      <c r="E810" s="124" t="str">
        <f>Liste!E864</f>
        <v/>
      </c>
      <c r="F810" s="91"/>
      <c r="G810" s="91"/>
      <c r="H810" s="91"/>
    </row>
    <row r="811" spans="2:8" ht="35.15" customHeight="1" x14ac:dyDescent="0.25">
      <c r="B811" s="91">
        <v>801</v>
      </c>
      <c r="C811" s="124">
        <f>Liste!C865</f>
        <v>0</v>
      </c>
      <c r="D811" s="124" t="str">
        <f>Liste!D865</f>
        <v/>
      </c>
      <c r="E811" s="124" t="str">
        <f>Liste!E865</f>
        <v/>
      </c>
      <c r="F811" s="91"/>
      <c r="G811" s="91"/>
      <c r="H811" s="91"/>
    </row>
    <row r="812" spans="2:8" ht="35.15" customHeight="1" x14ac:dyDescent="0.25">
      <c r="B812" s="91">
        <v>802</v>
      </c>
      <c r="C812" s="124">
        <f>Liste!C866</f>
        <v>0</v>
      </c>
      <c r="D812" s="124" t="str">
        <f>Liste!D866</f>
        <v/>
      </c>
      <c r="E812" s="124" t="str">
        <f>Liste!E866</f>
        <v/>
      </c>
      <c r="F812" s="91"/>
      <c r="G812" s="91"/>
      <c r="H812" s="91"/>
    </row>
    <row r="813" spans="2:8" ht="35.15" customHeight="1" x14ac:dyDescent="0.25">
      <c r="B813" s="91">
        <v>803</v>
      </c>
      <c r="C813" s="124">
        <f>Liste!C867</f>
        <v>0</v>
      </c>
      <c r="D813" s="124" t="str">
        <f>Liste!D867</f>
        <v/>
      </c>
      <c r="E813" s="124" t="str">
        <f>Liste!E867</f>
        <v/>
      </c>
      <c r="F813" s="91"/>
      <c r="G813" s="91"/>
      <c r="H813" s="91"/>
    </row>
    <row r="814" spans="2:8" ht="35.15" customHeight="1" x14ac:dyDescent="0.25">
      <c r="B814" s="91">
        <v>804</v>
      </c>
      <c r="C814" s="124">
        <f>Liste!C868</f>
        <v>0</v>
      </c>
      <c r="D814" s="124" t="str">
        <f>Liste!D868</f>
        <v/>
      </c>
      <c r="E814" s="124" t="str">
        <f>Liste!E868</f>
        <v/>
      </c>
      <c r="F814" s="91"/>
      <c r="G814" s="91"/>
      <c r="H814" s="91"/>
    </row>
    <row r="815" spans="2:8" ht="35.15" customHeight="1" x14ac:dyDescent="0.25">
      <c r="B815" s="91">
        <v>805</v>
      </c>
      <c r="C815" s="124">
        <f>Liste!C869</f>
        <v>0</v>
      </c>
      <c r="D815" s="124" t="str">
        <f>Liste!D869</f>
        <v/>
      </c>
      <c r="E815" s="124" t="str">
        <f>Liste!E869</f>
        <v/>
      </c>
      <c r="F815" s="91"/>
      <c r="G815" s="91"/>
      <c r="H815" s="91"/>
    </row>
    <row r="816" spans="2:8" ht="35.15" customHeight="1" x14ac:dyDescent="0.25">
      <c r="B816" s="91">
        <v>806</v>
      </c>
      <c r="C816" s="124">
        <f>Liste!C870</f>
        <v>0</v>
      </c>
      <c r="D816" s="124" t="str">
        <f>Liste!D870</f>
        <v/>
      </c>
      <c r="E816" s="124" t="str">
        <f>Liste!E870</f>
        <v/>
      </c>
      <c r="F816" s="91"/>
      <c r="G816" s="91"/>
      <c r="H816" s="91"/>
    </row>
    <row r="817" spans="2:8" ht="35.15" customHeight="1" x14ac:dyDescent="0.25">
      <c r="B817" s="91">
        <v>807</v>
      </c>
      <c r="C817" s="124">
        <f>Liste!C871</f>
        <v>0</v>
      </c>
      <c r="D817" s="124" t="str">
        <f>Liste!D871</f>
        <v/>
      </c>
      <c r="E817" s="124" t="str">
        <f>Liste!E871</f>
        <v/>
      </c>
      <c r="F817" s="91"/>
      <c r="G817" s="91"/>
      <c r="H817" s="91"/>
    </row>
    <row r="818" spans="2:8" ht="35.15" customHeight="1" x14ac:dyDescent="0.25">
      <c r="B818" s="91">
        <v>808</v>
      </c>
      <c r="C818" s="124">
        <f>Liste!C872</f>
        <v>0</v>
      </c>
      <c r="D818" s="124" t="str">
        <f>Liste!D872</f>
        <v/>
      </c>
      <c r="E818" s="124" t="str">
        <f>Liste!E872</f>
        <v/>
      </c>
      <c r="F818" s="91"/>
      <c r="G818" s="91"/>
      <c r="H818" s="91"/>
    </row>
    <row r="819" spans="2:8" ht="35.15" customHeight="1" x14ac:dyDescent="0.25">
      <c r="B819" s="91">
        <v>809</v>
      </c>
      <c r="C819" s="124">
        <f>Liste!C873</f>
        <v>0</v>
      </c>
      <c r="D819" s="124" t="str">
        <f>Liste!D873</f>
        <v/>
      </c>
      <c r="E819" s="124" t="str">
        <f>Liste!E873</f>
        <v/>
      </c>
      <c r="F819" s="91"/>
      <c r="G819" s="91"/>
      <c r="H819" s="91"/>
    </row>
    <row r="820" spans="2:8" ht="35.15" customHeight="1" x14ac:dyDescent="0.25">
      <c r="B820" s="91">
        <v>810</v>
      </c>
      <c r="C820" s="124">
        <f>Liste!C874</f>
        <v>0</v>
      </c>
      <c r="D820" s="124" t="str">
        <f>Liste!D874</f>
        <v/>
      </c>
      <c r="E820" s="124" t="str">
        <f>Liste!E874</f>
        <v/>
      </c>
      <c r="F820" s="91"/>
      <c r="G820" s="91"/>
      <c r="H820" s="91"/>
    </row>
    <row r="821" spans="2:8" ht="35.15" customHeight="1" x14ac:dyDescent="0.25">
      <c r="B821" s="91">
        <v>811</v>
      </c>
      <c r="C821" s="124">
        <f>Liste!C875</f>
        <v>0</v>
      </c>
      <c r="D821" s="124" t="str">
        <f>Liste!D875</f>
        <v/>
      </c>
      <c r="E821" s="124" t="str">
        <f>Liste!E875</f>
        <v/>
      </c>
      <c r="F821" s="91"/>
      <c r="G821" s="91"/>
      <c r="H821" s="91"/>
    </row>
    <row r="822" spans="2:8" ht="35.15" customHeight="1" x14ac:dyDescent="0.25">
      <c r="B822" s="91">
        <v>812</v>
      </c>
      <c r="C822" s="124">
        <f>Liste!C876</f>
        <v>0</v>
      </c>
      <c r="D822" s="124" t="str">
        <f>Liste!D876</f>
        <v/>
      </c>
      <c r="E822" s="124" t="str">
        <f>Liste!E876</f>
        <v/>
      </c>
      <c r="F822" s="91"/>
      <c r="G822" s="91"/>
      <c r="H822" s="91"/>
    </row>
    <row r="823" spans="2:8" ht="35.15" customHeight="1" x14ac:dyDescent="0.25">
      <c r="B823" s="91">
        <v>813</v>
      </c>
      <c r="C823" s="124">
        <f>Liste!C877</f>
        <v>0</v>
      </c>
      <c r="D823" s="124" t="str">
        <f>Liste!D877</f>
        <v/>
      </c>
      <c r="E823" s="124" t="str">
        <f>Liste!E877</f>
        <v/>
      </c>
      <c r="F823" s="91"/>
      <c r="G823" s="91"/>
      <c r="H823" s="91"/>
    </row>
    <row r="824" spans="2:8" ht="35.15" customHeight="1" x14ac:dyDescent="0.25">
      <c r="B824" s="91">
        <v>814</v>
      </c>
      <c r="C824" s="124">
        <f>Liste!C878</f>
        <v>0</v>
      </c>
      <c r="D824" s="124" t="str">
        <f>Liste!D878</f>
        <v/>
      </c>
      <c r="E824" s="124" t="str">
        <f>Liste!E878</f>
        <v/>
      </c>
      <c r="F824" s="91"/>
      <c r="G824" s="91"/>
      <c r="H824" s="91"/>
    </row>
    <row r="825" spans="2:8" ht="35.15" customHeight="1" x14ac:dyDescent="0.25">
      <c r="B825" s="91">
        <v>815</v>
      </c>
      <c r="C825" s="124">
        <f>Liste!C879</f>
        <v>0</v>
      </c>
      <c r="D825" s="124" t="str">
        <f>Liste!D879</f>
        <v/>
      </c>
      <c r="E825" s="124" t="str">
        <f>Liste!E879</f>
        <v/>
      </c>
      <c r="F825" s="91"/>
      <c r="G825" s="91"/>
      <c r="H825" s="91"/>
    </row>
    <row r="826" spans="2:8" ht="35.15" customHeight="1" x14ac:dyDescent="0.25">
      <c r="B826" s="91">
        <v>816</v>
      </c>
      <c r="C826" s="124">
        <f>Liste!C880</f>
        <v>0</v>
      </c>
      <c r="D826" s="124" t="str">
        <f>Liste!D880</f>
        <v/>
      </c>
      <c r="E826" s="124" t="str">
        <f>Liste!E880</f>
        <v/>
      </c>
      <c r="F826" s="91"/>
      <c r="G826" s="91"/>
      <c r="H826" s="91"/>
    </row>
    <row r="827" spans="2:8" ht="35.15" customHeight="1" x14ac:dyDescent="0.25">
      <c r="B827" s="91">
        <v>817</v>
      </c>
      <c r="C827" s="124">
        <f>Liste!C881</f>
        <v>0</v>
      </c>
      <c r="D827" s="124" t="str">
        <f>Liste!D881</f>
        <v/>
      </c>
      <c r="E827" s="124" t="str">
        <f>Liste!E881</f>
        <v/>
      </c>
      <c r="F827" s="91"/>
      <c r="G827" s="91"/>
      <c r="H827" s="91"/>
    </row>
    <row r="828" spans="2:8" ht="35.15" customHeight="1" x14ac:dyDescent="0.25">
      <c r="B828" s="91">
        <v>818</v>
      </c>
      <c r="C828" s="124">
        <f>Liste!C882</f>
        <v>0</v>
      </c>
      <c r="D828" s="124" t="str">
        <f>Liste!D882</f>
        <v/>
      </c>
      <c r="E828" s="124" t="str">
        <f>Liste!E882</f>
        <v/>
      </c>
      <c r="F828" s="91"/>
      <c r="G828" s="91"/>
      <c r="H828" s="91"/>
    </row>
    <row r="829" spans="2:8" ht="35.15" customHeight="1" x14ac:dyDescent="0.25">
      <c r="B829" s="91">
        <v>819</v>
      </c>
      <c r="C829" s="124">
        <f>Liste!C883</f>
        <v>0</v>
      </c>
      <c r="D829" s="124" t="str">
        <f>Liste!D883</f>
        <v/>
      </c>
      <c r="E829" s="124" t="str">
        <f>Liste!E883</f>
        <v/>
      </c>
      <c r="F829" s="91"/>
      <c r="G829" s="91"/>
      <c r="H829" s="91"/>
    </row>
    <row r="830" spans="2:8" ht="35.15" customHeight="1" x14ac:dyDescent="0.25">
      <c r="B830" s="91">
        <v>820</v>
      </c>
      <c r="C830" s="124">
        <f>Liste!C884</f>
        <v>0</v>
      </c>
      <c r="D830" s="124" t="str">
        <f>Liste!D884</f>
        <v/>
      </c>
      <c r="E830" s="124" t="str">
        <f>Liste!E884</f>
        <v/>
      </c>
      <c r="F830" s="91"/>
      <c r="G830" s="91"/>
      <c r="H830" s="91"/>
    </row>
    <row r="831" spans="2:8" ht="35.15" customHeight="1" x14ac:dyDescent="0.25">
      <c r="B831" s="91">
        <v>821</v>
      </c>
      <c r="C831" s="124">
        <f>Liste!C885</f>
        <v>0</v>
      </c>
      <c r="D831" s="124" t="str">
        <f>Liste!D885</f>
        <v/>
      </c>
      <c r="E831" s="124" t="str">
        <f>Liste!E885</f>
        <v/>
      </c>
      <c r="F831" s="91"/>
      <c r="G831" s="91"/>
      <c r="H831" s="91"/>
    </row>
    <row r="832" spans="2:8" ht="35.15" customHeight="1" x14ac:dyDescent="0.25">
      <c r="B832" s="91">
        <v>822</v>
      </c>
      <c r="C832" s="124">
        <f>Liste!C886</f>
        <v>0</v>
      </c>
      <c r="D832" s="124" t="str">
        <f>Liste!D886</f>
        <v/>
      </c>
      <c r="E832" s="124" t="str">
        <f>Liste!E886</f>
        <v/>
      </c>
      <c r="F832" s="91"/>
      <c r="G832" s="91"/>
      <c r="H832" s="91"/>
    </row>
    <row r="833" spans="2:8" ht="35.15" customHeight="1" x14ac:dyDescent="0.25">
      <c r="B833" s="91">
        <v>823</v>
      </c>
      <c r="C833" s="124">
        <f>Liste!C887</f>
        <v>0</v>
      </c>
      <c r="D833" s="124" t="str">
        <f>Liste!D887</f>
        <v/>
      </c>
      <c r="E833" s="124" t="str">
        <f>Liste!E887</f>
        <v/>
      </c>
      <c r="F833" s="91"/>
      <c r="G833" s="91"/>
      <c r="H833" s="91"/>
    </row>
    <row r="834" spans="2:8" ht="35.15" customHeight="1" x14ac:dyDescent="0.25">
      <c r="B834" s="91">
        <v>824</v>
      </c>
      <c r="C834" s="124">
        <f>Liste!C888</f>
        <v>0</v>
      </c>
      <c r="D834" s="124" t="str">
        <f>Liste!D888</f>
        <v/>
      </c>
      <c r="E834" s="124" t="str">
        <f>Liste!E888</f>
        <v/>
      </c>
      <c r="F834" s="91"/>
      <c r="G834" s="91"/>
      <c r="H834" s="91"/>
    </row>
    <row r="835" spans="2:8" ht="35.15" customHeight="1" x14ac:dyDescent="0.25">
      <c r="B835" s="91">
        <v>825</v>
      </c>
      <c r="C835" s="124">
        <f>Liste!C889</f>
        <v>0</v>
      </c>
      <c r="D835" s="124" t="str">
        <f>Liste!D889</f>
        <v/>
      </c>
      <c r="E835" s="124" t="str">
        <f>Liste!E889</f>
        <v/>
      </c>
      <c r="F835" s="91"/>
      <c r="G835" s="91"/>
      <c r="H835" s="91"/>
    </row>
    <row r="836" spans="2:8" ht="35.15" customHeight="1" x14ac:dyDescent="0.25">
      <c r="B836" s="91">
        <v>826</v>
      </c>
      <c r="C836" s="124">
        <f>Liste!C890</f>
        <v>0</v>
      </c>
      <c r="D836" s="124" t="str">
        <f>Liste!D890</f>
        <v/>
      </c>
      <c r="E836" s="124" t="str">
        <f>Liste!E890</f>
        <v/>
      </c>
      <c r="F836" s="91"/>
      <c r="G836" s="91"/>
      <c r="H836" s="91"/>
    </row>
    <row r="837" spans="2:8" ht="35.15" customHeight="1" x14ac:dyDescent="0.25">
      <c r="B837" s="91">
        <v>827</v>
      </c>
      <c r="C837" s="124">
        <f>Liste!C891</f>
        <v>0</v>
      </c>
      <c r="D837" s="124" t="str">
        <f>Liste!D891</f>
        <v/>
      </c>
      <c r="E837" s="124" t="str">
        <f>Liste!E891</f>
        <v/>
      </c>
      <c r="F837" s="91"/>
      <c r="G837" s="91"/>
      <c r="H837" s="91"/>
    </row>
    <row r="838" spans="2:8" ht="35.15" customHeight="1" x14ac:dyDescent="0.25">
      <c r="B838" s="91">
        <v>828</v>
      </c>
      <c r="C838" s="124">
        <f>Liste!C892</f>
        <v>0</v>
      </c>
      <c r="D838" s="124" t="str">
        <f>Liste!D892</f>
        <v/>
      </c>
      <c r="E838" s="124" t="str">
        <f>Liste!E892</f>
        <v/>
      </c>
      <c r="F838" s="91"/>
      <c r="G838" s="91"/>
      <c r="H838" s="91"/>
    </row>
    <row r="839" spans="2:8" ht="35.15" customHeight="1" x14ac:dyDescent="0.25">
      <c r="B839" s="91">
        <v>829</v>
      </c>
      <c r="C839" s="124">
        <f>Liste!C893</f>
        <v>0</v>
      </c>
      <c r="D839" s="124" t="str">
        <f>Liste!D893</f>
        <v/>
      </c>
      <c r="E839" s="124" t="str">
        <f>Liste!E893</f>
        <v/>
      </c>
      <c r="F839" s="91"/>
      <c r="G839" s="91"/>
      <c r="H839" s="91"/>
    </row>
    <row r="840" spans="2:8" ht="35.15" customHeight="1" x14ac:dyDescent="0.25">
      <c r="B840" s="91">
        <v>830</v>
      </c>
      <c r="C840" s="124">
        <f>Liste!C894</f>
        <v>0</v>
      </c>
      <c r="D840" s="124" t="str">
        <f>Liste!D894</f>
        <v/>
      </c>
      <c r="E840" s="124" t="str">
        <f>Liste!E894</f>
        <v/>
      </c>
      <c r="F840" s="91"/>
      <c r="G840" s="91"/>
      <c r="H840" s="91"/>
    </row>
    <row r="841" spans="2:8" ht="35.15" customHeight="1" x14ac:dyDescent="0.25">
      <c r="B841" s="91">
        <v>831</v>
      </c>
      <c r="C841" s="124">
        <f>Liste!C895</f>
        <v>0</v>
      </c>
      <c r="D841" s="124" t="str">
        <f>Liste!D895</f>
        <v/>
      </c>
      <c r="E841" s="124" t="str">
        <f>Liste!E895</f>
        <v/>
      </c>
      <c r="F841" s="91"/>
      <c r="G841" s="91"/>
      <c r="H841" s="91"/>
    </row>
    <row r="842" spans="2:8" ht="35.15" customHeight="1" x14ac:dyDescent="0.25">
      <c r="B842" s="91">
        <v>832</v>
      </c>
      <c r="C842" s="124">
        <f>Liste!C896</f>
        <v>0</v>
      </c>
      <c r="D842" s="124" t="str">
        <f>Liste!D896</f>
        <v/>
      </c>
      <c r="E842" s="124" t="str">
        <f>Liste!E896</f>
        <v/>
      </c>
      <c r="F842" s="91"/>
      <c r="G842" s="91"/>
      <c r="H842" s="91"/>
    </row>
    <row r="843" spans="2:8" ht="35.15" customHeight="1" x14ac:dyDescent="0.25">
      <c r="B843" s="91">
        <v>833</v>
      </c>
      <c r="C843" s="124">
        <f>Liste!C897</f>
        <v>0</v>
      </c>
      <c r="D843" s="124" t="str">
        <f>Liste!D897</f>
        <v/>
      </c>
      <c r="E843" s="124" t="str">
        <f>Liste!E897</f>
        <v/>
      </c>
      <c r="F843" s="91"/>
      <c r="G843" s="91"/>
      <c r="H843" s="91"/>
    </row>
    <row r="844" spans="2:8" ht="35.15" customHeight="1" x14ac:dyDescent="0.25">
      <c r="B844" s="91">
        <v>834</v>
      </c>
      <c r="C844" s="124">
        <f>Liste!C898</f>
        <v>0</v>
      </c>
      <c r="D844" s="124" t="str">
        <f>Liste!D898</f>
        <v/>
      </c>
      <c r="E844" s="124" t="str">
        <f>Liste!E898</f>
        <v/>
      </c>
      <c r="F844" s="91"/>
      <c r="G844" s="91"/>
      <c r="H844" s="91"/>
    </row>
    <row r="845" spans="2:8" ht="35.15" customHeight="1" x14ac:dyDescent="0.25">
      <c r="B845" s="91">
        <v>835</v>
      </c>
      <c r="C845" s="124">
        <f>Liste!C899</f>
        <v>0</v>
      </c>
      <c r="D845" s="124" t="str">
        <f>Liste!D899</f>
        <v/>
      </c>
      <c r="E845" s="124" t="str">
        <f>Liste!E899</f>
        <v/>
      </c>
      <c r="F845" s="91"/>
      <c r="G845" s="91"/>
      <c r="H845" s="91"/>
    </row>
    <row r="846" spans="2:8" ht="35.15" customHeight="1" x14ac:dyDescent="0.25">
      <c r="B846" s="91">
        <v>836</v>
      </c>
      <c r="C846" s="124">
        <f>Liste!C900</f>
        <v>0</v>
      </c>
      <c r="D846" s="124" t="str">
        <f>Liste!D900</f>
        <v/>
      </c>
      <c r="E846" s="124" t="str">
        <f>Liste!E900</f>
        <v/>
      </c>
      <c r="F846" s="91"/>
      <c r="G846" s="91"/>
      <c r="H846" s="91"/>
    </row>
    <row r="847" spans="2:8" ht="35.15" customHeight="1" x14ac:dyDescent="0.25">
      <c r="B847" s="91">
        <v>837</v>
      </c>
      <c r="C847" s="124">
        <f>Liste!C901</f>
        <v>0</v>
      </c>
      <c r="D847" s="124" t="str">
        <f>Liste!D901</f>
        <v/>
      </c>
      <c r="E847" s="124" t="str">
        <f>Liste!E901</f>
        <v/>
      </c>
      <c r="F847" s="91"/>
      <c r="G847" s="91"/>
      <c r="H847" s="91"/>
    </row>
    <row r="848" spans="2:8" ht="35.15" customHeight="1" x14ac:dyDescent="0.25">
      <c r="B848" s="91">
        <v>838</v>
      </c>
      <c r="C848" s="124">
        <f>Liste!C902</f>
        <v>0</v>
      </c>
      <c r="D848" s="124" t="str">
        <f>Liste!D902</f>
        <v/>
      </c>
      <c r="E848" s="124" t="str">
        <f>Liste!E902</f>
        <v/>
      </c>
      <c r="F848" s="91"/>
      <c r="G848" s="91"/>
      <c r="H848" s="91"/>
    </row>
    <row r="849" spans="2:8" ht="35.15" customHeight="1" x14ac:dyDescent="0.25">
      <c r="B849" s="91">
        <v>839</v>
      </c>
      <c r="C849" s="124">
        <f>Liste!C903</f>
        <v>0</v>
      </c>
      <c r="D849" s="124" t="str">
        <f>Liste!D903</f>
        <v/>
      </c>
      <c r="E849" s="124" t="str">
        <f>Liste!E903</f>
        <v/>
      </c>
      <c r="F849" s="91"/>
      <c r="G849" s="91"/>
      <c r="H849" s="91"/>
    </row>
    <row r="850" spans="2:8" ht="35.15" customHeight="1" x14ac:dyDescent="0.25">
      <c r="B850" s="91">
        <v>840</v>
      </c>
      <c r="C850" s="124">
        <f>Liste!C904</f>
        <v>0</v>
      </c>
      <c r="D850" s="124" t="str">
        <f>Liste!D904</f>
        <v/>
      </c>
      <c r="E850" s="124" t="str">
        <f>Liste!E904</f>
        <v/>
      </c>
      <c r="F850" s="91"/>
      <c r="G850" s="91"/>
      <c r="H850" s="91"/>
    </row>
    <row r="851" spans="2:8" ht="35.15" customHeight="1" x14ac:dyDescent="0.25">
      <c r="B851" s="91">
        <v>841</v>
      </c>
      <c r="C851" s="124">
        <f>Liste!C905</f>
        <v>0</v>
      </c>
      <c r="D851" s="124" t="str">
        <f>Liste!D905</f>
        <v/>
      </c>
      <c r="E851" s="124" t="str">
        <f>Liste!E905</f>
        <v/>
      </c>
      <c r="F851" s="91"/>
      <c r="G851" s="91"/>
      <c r="H851" s="91"/>
    </row>
    <row r="852" spans="2:8" ht="35.15" customHeight="1" x14ac:dyDescent="0.25">
      <c r="B852" s="91">
        <v>842</v>
      </c>
      <c r="C852" s="124">
        <f>Liste!C906</f>
        <v>0</v>
      </c>
      <c r="D852" s="124" t="str">
        <f>Liste!D906</f>
        <v/>
      </c>
      <c r="E852" s="124" t="str">
        <f>Liste!E906</f>
        <v/>
      </c>
      <c r="F852" s="91"/>
      <c r="G852" s="91"/>
      <c r="H852" s="91"/>
    </row>
    <row r="853" spans="2:8" ht="35.15" customHeight="1" x14ac:dyDescent="0.25">
      <c r="B853" s="91">
        <v>843</v>
      </c>
      <c r="C853" s="124">
        <f>Liste!C907</f>
        <v>0</v>
      </c>
      <c r="D853" s="124" t="str">
        <f>Liste!D907</f>
        <v/>
      </c>
      <c r="E853" s="124" t="str">
        <f>Liste!E907</f>
        <v/>
      </c>
      <c r="F853" s="91"/>
      <c r="G853" s="91"/>
      <c r="H853" s="91"/>
    </row>
    <row r="854" spans="2:8" ht="35.15" customHeight="1" x14ac:dyDescent="0.25">
      <c r="B854" s="91">
        <v>844</v>
      </c>
      <c r="C854" s="124">
        <f>Liste!C908</f>
        <v>0</v>
      </c>
      <c r="D854" s="124" t="str">
        <f>Liste!D908</f>
        <v/>
      </c>
      <c r="E854" s="124" t="str">
        <f>Liste!E908</f>
        <v/>
      </c>
      <c r="F854" s="91"/>
      <c r="G854" s="91"/>
      <c r="H854" s="91"/>
    </row>
    <row r="855" spans="2:8" ht="35.15" customHeight="1" x14ac:dyDescent="0.25">
      <c r="B855" s="91">
        <v>845</v>
      </c>
      <c r="C855" s="124">
        <f>Liste!C909</f>
        <v>0</v>
      </c>
      <c r="D855" s="124" t="str">
        <f>Liste!D909</f>
        <v/>
      </c>
      <c r="E855" s="124" t="str">
        <f>Liste!E909</f>
        <v/>
      </c>
      <c r="F855" s="91"/>
      <c r="G855" s="91"/>
      <c r="H855" s="91"/>
    </row>
    <row r="856" spans="2:8" ht="35.15" customHeight="1" x14ac:dyDescent="0.25">
      <c r="B856" s="91">
        <v>846</v>
      </c>
      <c r="C856" s="124">
        <f>Liste!C910</f>
        <v>0</v>
      </c>
      <c r="D856" s="124" t="str">
        <f>Liste!D910</f>
        <v/>
      </c>
      <c r="E856" s="124" t="str">
        <f>Liste!E910</f>
        <v/>
      </c>
      <c r="F856" s="91"/>
      <c r="G856" s="91"/>
      <c r="H856" s="91"/>
    </row>
    <row r="857" spans="2:8" ht="35.15" customHeight="1" x14ac:dyDescent="0.25">
      <c r="B857" s="91">
        <v>847</v>
      </c>
      <c r="C857" s="124">
        <f>Liste!C911</f>
        <v>0</v>
      </c>
      <c r="D857" s="124" t="str">
        <f>Liste!D911</f>
        <v/>
      </c>
      <c r="E857" s="124" t="str">
        <f>Liste!E911</f>
        <v/>
      </c>
      <c r="F857" s="91"/>
      <c r="G857" s="91"/>
      <c r="H857" s="91"/>
    </row>
    <row r="858" spans="2:8" ht="35.15" customHeight="1" x14ac:dyDescent="0.25">
      <c r="B858" s="91">
        <v>848</v>
      </c>
      <c r="C858" s="124">
        <f>Liste!C912</f>
        <v>0</v>
      </c>
      <c r="D858" s="124" t="str">
        <f>Liste!D912</f>
        <v/>
      </c>
      <c r="E858" s="124" t="str">
        <f>Liste!E912</f>
        <v/>
      </c>
      <c r="F858" s="91"/>
      <c r="G858" s="91"/>
      <c r="H858" s="91"/>
    </row>
    <row r="859" spans="2:8" ht="35.15" customHeight="1" x14ac:dyDescent="0.25">
      <c r="B859" s="91">
        <v>849</v>
      </c>
      <c r="C859" s="124">
        <f>Liste!C913</f>
        <v>0</v>
      </c>
      <c r="D859" s="124" t="str">
        <f>Liste!D913</f>
        <v/>
      </c>
      <c r="E859" s="124" t="str">
        <f>Liste!E913</f>
        <v/>
      </c>
      <c r="F859" s="91"/>
      <c r="G859" s="91"/>
      <c r="H859" s="91"/>
    </row>
    <row r="860" spans="2:8" ht="35.15" customHeight="1" x14ac:dyDescent="0.25">
      <c r="B860" s="91">
        <v>850</v>
      </c>
      <c r="C860" s="124">
        <f>Liste!C914</f>
        <v>0</v>
      </c>
      <c r="D860" s="124" t="str">
        <f>Liste!D914</f>
        <v/>
      </c>
      <c r="E860" s="124" t="str">
        <f>Liste!E914</f>
        <v/>
      </c>
      <c r="F860" s="91"/>
      <c r="G860" s="91"/>
      <c r="H860" s="91"/>
    </row>
    <row r="861" spans="2:8" ht="35.15" customHeight="1" x14ac:dyDescent="0.25">
      <c r="B861" s="91">
        <v>851</v>
      </c>
      <c r="C861" s="124">
        <f>Liste!C915</f>
        <v>0</v>
      </c>
      <c r="D861" s="124" t="str">
        <f>Liste!D915</f>
        <v/>
      </c>
      <c r="E861" s="124" t="str">
        <f>Liste!E915</f>
        <v/>
      </c>
      <c r="F861" s="91"/>
      <c r="G861" s="91"/>
      <c r="H861" s="91"/>
    </row>
    <row r="862" spans="2:8" ht="35.15" customHeight="1" x14ac:dyDescent="0.25">
      <c r="B862" s="91">
        <v>852</v>
      </c>
      <c r="C862" s="124">
        <f>Liste!C916</f>
        <v>0</v>
      </c>
      <c r="D862" s="124" t="str">
        <f>Liste!D916</f>
        <v/>
      </c>
      <c r="E862" s="124" t="str">
        <f>Liste!E916</f>
        <v/>
      </c>
      <c r="F862" s="91"/>
      <c r="G862" s="91"/>
      <c r="H862" s="91"/>
    </row>
    <row r="863" spans="2:8" ht="35.15" customHeight="1" x14ac:dyDescent="0.25">
      <c r="B863" s="91">
        <v>853</v>
      </c>
      <c r="C863" s="124">
        <f>Liste!C917</f>
        <v>0</v>
      </c>
      <c r="D863" s="124" t="str">
        <f>Liste!D917</f>
        <v/>
      </c>
      <c r="E863" s="124" t="str">
        <f>Liste!E917</f>
        <v/>
      </c>
      <c r="F863" s="91"/>
      <c r="G863" s="91"/>
      <c r="H863" s="91"/>
    </row>
    <row r="864" spans="2:8" ht="35.15" customHeight="1" x14ac:dyDescent="0.25">
      <c r="B864" s="91">
        <v>854</v>
      </c>
      <c r="C864" s="124">
        <f>Liste!C918</f>
        <v>0</v>
      </c>
      <c r="D864" s="124" t="str">
        <f>Liste!D918</f>
        <v/>
      </c>
      <c r="E864" s="124" t="str">
        <f>Liste!E918</f>
        <v/>
      </c>
      <c r="F864" s="91"/>
      <c r="G864" s="91"/>
      <c r="H864" s="91"/>
    </row>
    <row r="865" spans="2:8" ht="35.15" customHeight="1" x14ac:dyDescent="0.25">
      <c r="B865" s="91">
        <v>855</v>
      </c>
      <c r="C865" s="124">
        <f>Liste!C919</f>
        <v>0</v>
      </c>
      <c r="D865" s="124" t="str">
        <f>Liste!D919</f>
        <v/>
      </c>
      <c r="E865" s="124" t="str">
        <f>Liste!E919</f>
        <v/>
      </c>
      <c r="F865" s="91"/>
      <c r="G865" s="91"/>
      <c r="H865" s="91"/>
    </row>
    <row r="866" spans="2:8" ht="35.15" customHeight="1" x14ac:dyDescent="0.25">
      <c r="B866" s="91">
        <v>856</v>
      </c>
      <c r="C866" s="124">
        <f>Liste!C920</f>
        <v>0</v>
      </c>
      <c r="D866" s="124" t="str">
        <f>Liste!D920</f>
        <v/>
      </c>
      <c r="E866" s="124" t="str">
        <f>Liste!E920</f>
        <v/>
      </c>
      <c r="F866" s="91"/>
      <c r="G866" s="91"/>
      <c r="H866" s="91"/>
    </row>
    <row r="867" spans="2:8" ht="35.15" customHeight="1" x14ac:dyDescent="0.25">
      <c r="B867" s="91">
        <v>857</v>
      </c>
      <c r="C867" s="124">
        <f>Liste!C921</f>
        <v>0</v>
      </c>
      <c r="D867" s="124" t="str">
        <f>Liste!D921</f>
        <v/>
      </c>
      <c r="E867" s="124" t="str">
        <f>Liste!E921</f>
        <v/>
      </c>
      <c r="F867" s="91"/>
      <c r="G867" s="91"/>
      <c r="H867" s="91"/>
    </row>
    <row r="868" spans="2:8" ht="35.15" customHeight="1" x14ac:dyDescent="0.25">
      <c r="B868" s="91">
        <v>858</v>
      </c>
      <c r="C868" s="124">
        <f>Liste!C922</f>
        <v>0</v>
      </c>
      <c r="D868" s="124" t="str">
        <f>Liste!D922</f>
        <v/>
      </c>
      <c r="E868" s="124" t="str">
        <f>Liste!E922</f>
        <v/>
      </c>
      <c r="F868" s="91"/>
      <c r="G868" s="91"/>
      <c r="H868" s="91"/>
    </row>
    <row r="869" spans="2:8" ht="35.15" customHeight="1" x14ac:dyDescent="0.25">
      <c r="B869" s="91">
        <v>859</v>
      </c>
      <c r="C869" s="124">
        <f>Liste!C923</f>
        <v>0</v>
      </c>
      <c r="D869" s="124" t="str">
        <f>Liste!D923</f>
        <v/>
      </c>
      <c r="E869" s="124" t="str">
        <f>Liste!E923</f>
        <v/>
      </c>
      <c r="F869" s="91"/>
      <c r="G869" s="91"/>
      <c r="H869" s="91"/>
    </row>
    <row r="870" spans="2:8" ht="35.15" customHeight="1" x14ac:dyDescent="0.25">
      <c r="B870" s="91">
        <v>860</v>
      </c>
      <c r="C870" s="124">
        <f>Liste!C924</f>
        <v>0</v>
      </c>
      <c r="D870" s="124" t="str">
        <f>Liste!D924</f>
        <v/>
      </c>
      <c r="E870" s="124" t="str">
        <f>Liste!E924</f>
        <v/>
      </c>
      <c r="F870" s="91"/>
      <c r="G870" s="91"/>
      <c r="H870" s="91"/>
    </row>
    <row r="871" spans="2:8" ht="35.15" customHeight="1" x14ac:dyDescent="0.25">
      <c r="B871" s="91">
        <v>861</v>
      </c>
      <c r="C871" s="124">
        <f>Liste!C925</f>
        <v>0</v>
      </c>
      <c r="D871" s="124" t="str">
        <f>Liste!D925</f>
        <v/>
      </c>
      <c r="E871" s="124" t="str">
        <f>Liste!E925</f>
        <v/>
      </c>
      <c r="F871" s="91"/>
      <c r="G871" s="91"/>
      <c r="H871" s="91"/>
    </row>
    <row r="872" spans="2:8" ht="35.15" customHeight="1" x14ac:dyDescent="0.25">
      <c r="B872" s="91">
        <v>862</v>
      </c>
      <c r="C872" s="124">
        <f>Liste!C926</f>
        <v>0</v>
      </c>
      <c r="D872" s="124" t="str">
        <f>Liste!D926</f>
        <v/>
      </c>
      <c r="E872" s="124" t="str">
        <f>Liste!E926</f>
        <v/>
      </c>
      <c r="F872" s="91"/>
      <c r="G872" s="91"/>
      <c r="H872" s="91"/>
    </row>
    <row r="873" spans="2:8" ht="35.15" customHeight="1" x14ac:dyDescent="0.25">
      <c r="B873" s="91">
        <v>863</v>
      </c>
      <c r="C873" s="124">
        <f>Liste!C927</f>
        <v>0</v>
      </c>
      <c r="D873" s="124" t="str">
        <f>Liste!D927</f>
        <v/>
      </c>
      <c r="E873" s="124" t="str">
        <f>Liste!E927</f>
        <v/>
      </c>
      <c r="F873" s="91"/>
      <c r="G873" s="91"/>
      <c r="H873" s="91"/>
    </row>
    <row r="874" spans="2:8" ht="35.15" customHeight="1" x14ac:dyDescent="0.25">
      <c r="B874" s="91">
        <v>864</v>
      </c>
      <c r="C874" s="124">
        <f>Liste!C928</f>
        <v>0</v>
      </c>
      <c r="D874" s="124" t="str">
        <f>Liste!D928</f>
        <v/>
      </c>
      <c r="E874" s="124" t="str">
        <f>Liste!E928</f>
        <v/>
      </c>
      <c r="F874" s="91"/>
      <c r="G874" s="91"/>
      <c r="H874" s="91"/>
    </row>
    <row r="875" spans="2:8" ht="35.15" customHeight="1" x14ac:dyDescent="0.25">
      <c r="B875" s="91">
        <v>865</v>
      </c>
      <c r="C875" s="124">
        <f>Liste!C929</f>
        <v>0</v>
      </c>
      <c r="D875" s="124" t="str">
        <f>Liste!D929</f>
        <v/>
      </c>
      <c r="E875" s="124" t="str">
        <f>Liste!E929</f>
        <v/>
      </c>
      <c r="F875" s="91"/>
      <c r="G875" s="91"/>
      <c r="H875" s="91"/>
    </row>
    <row r="876" spans="2:8" ht="35.15" customHeight="1" x14ac:dyDescent="0.25">
      <c r="B876" s="91">
        <v>866</v>
      </c>
      <c r="C876" s="124">
        <f>Liste!C930</f>
        <v>0</v>
      </c>
      <c r="D876" s="124" t="str">
        <f>Liste!D930</f>
        <v/>
      </c>
      <c r="E876" s="124" t="str">
        <f>Liste!E930</f>
        <v/>
      </c>
      <c r="F876" s="91"/>
      <c r="G876" s="91"/>
      <c r="H876" s="91"/>
    </row>
    <row r="877" spans="2:8" ht="35.15" customHeight="1" x14ac:dyDescent="0.25">
      <c r="B877" s="91">
        <v>867</v>
      </c>
      <c r="C877" s="124">
        <f>Liste!C931</f>
        <v>0</v>
      </c>
      <c r="D877" s="124" t="str">
        <f>Liste!D931</f>
        <v/>
      </c>
      <c r="E877" s="124" t="str">
        <f>Liste!E931</f>
        <v/>
      </c>
      <c r="F877" s="91"/>
      <c r="G877" s="91"/>
      <c r="H877" s="91"/>
    </row>
    <row r="878" spans="2:8" ht="35.15" customHeight="1" x14ac:dyDescent="0.25">
      <c r="B878" s="91">
        <v>868</v>
      </c>
      <c r="C878" s="124">
        <f>Liste!C932</f>
        <v>0</v>
      </c>
      <c r="D878" s="124" t="str">
        <f>Liste!D932</f>
        <v/>
      </c>
      <c r="E878" s="124" t="str">
        <f>Liste!E932</f>
        <v/>
      </c>
      <c r="F878" s="91"/>
      <c r="G878" s="91"/>
      <c r="H878" s="91"/>
    </row>
    <row r="879" spans="2:8" ht="35.15" customHeight="1" x14ac:dyDescent="0.25">
      <c r="B879" s="91">
        <v>869</v>
      </c>
      <c r="C879" s="124">
        <f>Liste!C933</f>
        <v>0</v>
      </c>
      <c r="D879" s="124" t="str">
        <f>Liste!D933</f>
        <v/>
      </c>
      <c r="E879" s="124" t="str">
        <f>Liste!E933</f>
        <v/>
      </c>
      <c r="F879" s="91"/>
      <c r="G879" s="91"/>
      <c r="H879" s="91"/>
    </row>
    <row r="880" spans="2:8" ht="35.15" customHeight="1" x14ac:dyDescent="0.25">
      <c r="B880" s="91">
        <v>870</v>
      </c>
      <c r="C880" s="124">
        <f>Liste!C934</f>
        <v>0</v>
      </c>
      <c r="D880" s="124" t="str">
        <f>Liste!D934</f>
        <v/>
      </c>
      <c r="E880" s="124" t="str">
        <f>Liste!E934</f>
        <v/>
      </c>
      <c r="F880" s="91"/>
      <c r="G880" s="91"/>
      <c r="H880" s="91"/>
    </row>
    <row r="881" spans="2:8" ht="35.15" customHeight="1" x14ac:dyDescent="0.25">
      <c r="B881" s="91">
        <v>871</v>
      </c>
      <c r="C881" s="124">
        <f>Liste!C935</f>
        <v>0</v>
      </c>
      <c r="D881" s="124" t="str">
        <f>Liste!D935</f>
        <v/>
      </c>
      <c r="E881" s="124" t="str">
        <f>Liste!E935</f>
        <v/>
      </c>
      <c r="F881" s="91"/>
      <c r="G881" s="91"/>
      <c r="H881" s="91"/>
    </row>
    <row r="882" spans="2:8" ht="35.15" customHeight="1" x14ac:dyDescent="0.25">
      <c r="B882" s="91">
        <v>872</v>
      </c>
      <c r="C882" s="124">
        <f>Liste!C936</f>
        <v>0</v>
      </c>
      <c r="D882" s="124" t="str">
        <f>Liste!D936</f>
        <v/>
      </c>
      <c r="E882" s="124" t="str">
        <f>Liste!E936</f>
        <v/>
      </c>
      <c r="F882" s="91"/>
      <c r="G882" s="91"/>
      <c r="H882" s="91"/>
    </row>
    <row r="883" spans="2:8" ht="35.15" customHeight="1" x14ac:dyDescent="0.25">
      <c r="B883" s="91">
        <v>873</v>
      </c>
      <c r="C883" s="124">
        <f>Liste!C937</f>
        <v>0</v>
      </c>
      <c r="D883" s="124" t="str">
        <f>Liste!D937</f>
        <v/>
      </c>
      <c r="E883" s="124" t="str">
        <f>Liste!E937</f>
        <v/>
      </c>
      <c r="F883" s="91"/>
      <c r="G883" s="91"/>
      <c r="H883" s="91"/>
    </row>
    <row r="884" spans="2:8" ht="35.15" customHeight="1" x14ac:dyDescent="0.25">
      <c r="B884" s="91">
        <v>874</v>
      </c>
      <c r="C884" s="124">
        <f>Liste!C938</f>
        <v>0</v>
      </c>
      <c r="D884" s="124" t="str">
        <f>Liste!D938</f>
        <v/>
      </c>
      <c r="E884" s="124" t="str">
        <f>Liste!E938</f>
        <v/>
      </c>
      <c r="F884" s="91"/>
      <c r="G884" s="91"/>
      <c r="H884" s="91"/>
    </row>
    <row r="885" spans="2:8" ht="35.15" customHeight="1" x14ac:dyDescent="0.25">
      <c r="B885" s="91">
        <v>875</v>
      </c>
      <c r="C885" s="124">
        <f>Liste!C939</f>
        <v>0</v>
      </c>
      <c r="D885" s="124" t="str">
        <f>Liste!D939</f>
        <v/>
      </c>
      <c r="E885" s="124" t="str">
        <f>Liste!E939</f>
        <v/>
      </c>
      <c r="F885" s="91"/>
      <c r="G885" s="91"/>
      <c r="H885" s="91"/>
    </row>
    <row r="886" spans="2:8" ht="35.15" customHeight="1" x14ac:dyDescent="0.25">
      <c r="B886" s="91">
        <v>876</v>
      </c>
      <c r="C886" s="124">
        <f>Liste!C940</f>
        <v>0</v>
      </c>
      <c r="D886" s="124" t="str">
        <f>Liste!D940</f>
        <v/>
      </c>
      <c r="E886" s="124" t="str">
        <f>Liste!E940</f>
        <v/>
      </c>
      <c r="F886" s="91"/>
      <c r="G886" s="91"/>
      <c r="H886" s="91"/>
    </row>
    <row r="887" spans="2:8" ht="35.15" customHeight="1" x14ac:dyDescent="0.25">
      <c r="B887" s="91">
        <v>877</v>
      </c>
      <c r="C887" s="124">
        <f>Liste!C941</f>
        <v>0</v>
      </c>
      <c r="D887" s="124" t="str">
        <f>Liste!D941</f>
        <v/>
      </c>
      <c r="E887" s="124" t="str">
        <f>Liste!E941</f>
        <v/>
      </c>
      <c r="F887" s="91"/>
      <c r="G887" s="91"/>
      <c r="H887" s="91"/>
    </row>
    <row r="888" spans="2:8" ht="35.15" customHeight="1" x14ac:dyDescent="0.25">
      <c r="B888" s="91">
        <v>878</v>
      </c>
      <c r="C888" s="124">
        <f>Liste!C942</f>
        <v>0</v>
      </c>
      <c r="D888" s="124" t="str">
        <f>Liste!D942</f>
        <v/>
      </c>
      <c r="E888" s="124" t="str">
        <f>Liste!E942</f>
        <v/>
      </c>
      <c r="F888" s="91"/>
      <c r="G888" s="91"/>
      <c r="H888" s="91"/>
    </row>
    <row r="889" spans="2:8" ht="35.15" customHeight="1" x14ac:dyDescent="0.25">
      <c r="B889" s="91">
        <v>879</v>
      </c>
      <c r="C889" s="124">
        <f>Liste!C943</f>
        <v>0</v>
      </c>
      <c r="D889" s="124" t="str">
        <f>Liste!D943</f>
        <v/>
      </c>
      <c r="E889" s="124" t="str">
        <f>Liste!E943</f>
        <v/>
      </c>
      <c r="F889" s="91"/>
      <c r="G889" s="91"/>
      <c r="H889" s="91"/>
    </row>
    <row r="890" spans="2:8" ht="35.15" customHeight="1" x14ac:dyDescent="0.25">
      <c r="B890" s="91">
        <v>880</v>
      </c>
      <c r="C890" s="124">
        <f>Liste!C944</f>
        <v>0</v>
      </c>
      <c r="D890" s="124" t="str">
        <f>Liste!D944</f>
        <v/>
      </c>
      <c r="E890" s="124" t="str">
        <f>Liste!E944</f>
        <v/>
      </c>
      <c r="F890" s="91"/>
      <c r="G890" s="91"/>
      <c r="H890" s="91"/>
    </row>
    <row r="891" spans="2:8" ht="35.15" customHeight="1" x14ac:dyDescent="0.25">
      <c r="B891" s="91">
        <v>881</v>
      </c>
      <c r="C891" s="124">
        <f>Liste!C945</f>
        <v>0</v>
      </c>
      <c r="D891" s="124" t="str">
        <f>Liste!D945</f>
        <v/>
      </c>
      <c r="E891" s="124" t="str">
        <f>Liste!E945</f>
        <v/>
      </c>
      <c r="F891" s="91"/>
      <c r="G891" s="91"/>
      <c r="H891" s="91"/>
    </row>
    <row r="892" spans="2:8" ht="35.15" customHeight="1" x14ac:dyDescent="0.25">
      <c r="B892" s="91">
        <v>882</v>
      </c>
      <c r="C892" s="124">
        <f>Liste!C946</f>
        <v>0</v>
      </c>
      <c r="D892" s="124" t="str">
        <f>Liste!D946</f>
        <v/>
      </c>
      <c r="E892" s="124" t="str">
        <f>Liste!E946</f>
        <v/>
      </c>
      <c r="F892" s="91"/>
      <c r="G892" s="91"/>
      <c r="H892" s="91"/>
    </row>
    <row r="893" spans="2:8" ht="35.15" customHeight="1" x14ac:dyDescent="0.25">
      <c r="B893" s="91">
        <v>883</v>
      </c>
      <c r="C893" s="124">
        <f>Liste!C947</f>
        <v>0</v>
      </c>
      <c r="D893" s="124" t="str">
        <f>Liste!D947</f>
        <v/>
      </c>
      <c r="E893" s="124" t="str">
        <f>Liste!E947</f>
        <v/>
      </c>
      <c r="F893" s="91"/>
      <c r="G893" s="91"/>
      <c r="H893" s="91"/>
    </row>
    <row r="894" spans="2:8" ht="35.15" customHeight="1" x14ac:dyDescent="0.25">
      <c r="B894" s="91">
        <v>884</v>
      </c>
      <c r="C894" s="124">
        <f>Liste!C948</f>
        <v>0</v>
      </c>
      <c r="D894" s="124" t="str">
        <f>Liste!D948</f>
        <v/>
      </c>
      <c r="E894" s="124" t="str">
        <f>Liste!E948</f>
        <v/>
      </c>
      <c r="F894" s="91"/>
      <c r="G894" s="91"/>
      <c r="H894" s="91"/>
    </row>
    <row r="895" spans="2:8" ht="35.15" customHeight="1" x14ac:dyDescent="0.25">
      <c r="B895" s="91">
        <v>885</v>
      </c>
      <c r="C895" s="124">
        <f>Liste!C949</f>
        <v>0</v>
      </c>
      <c r="D895" s="124" t="str">
        <f>Liste!D949</f>
        <v/>
      </c>
      <c r="E895" s="124" t="str">
        <f>Liste!E949</f>
        <v/>
      </c>
      <c r="F895" s="91"/>
      <c r="G895" s="91"/>
      <c r="H895" s="91"/>
    </row>
    <row r="896" spans="2:8" ht="35.15" customHeight="1" x14ac:dyDescent="0.25">
      <c r="B896" s="91">
        <v>886</v>
      </c>
      <c r="C896" s="124">
        <f>Liste!C950</f>
        <v>0</v>
      </c>
      <c r="D896" s="124" t="str">
        <f>Liste!D950</f>
        <v/>
      </c>
      <c r="E896" s="124" t="str">
        <f>Liste!E950</f>
        <v/>
      </c>
      <c r="F896" s="91"/>
      <c r="G896" s="91"/>
      <c r="H896" s="91"/>
    </row>
    <row r="897" spans="2:8" ht="35.15" customHeight="1" x14ac:dyDescent="0.25">
      <c r="B897" s="91">
        <v>887</v>
      </c>
      <c r="C897" s="124">
        <f>Liste!C951</f>
        <v>0</v>
      </c>
      <c r="D897" s="124" t="str">
        <f>Liste!D951</f>
        <v/>
      </c>
      <c r="E897" s="124" t="str">
        <f>Liste!E951</f>
        <v/>
      </c>
      <c r="F897" s="91"/>
      <c r="G897" s="91"/>
      <c r="H897" s="91"/>
    </row>
    <row r="898" spans="2:8" ht="35.15" customHeight="1" x14ac:dyDescent="0.25">
      <c r="B898" s="91">
        <v>888</v>
      </c>
      <c r="C898" s="124">
        <f>Liste!C952</f>
        <v>0</v>
      </c>
      <c r="D898" s="124" t="str">
        <f>Liste!D952</f>
        <v/>
      </c>
      <c r="E898" s="124" t="str">
        <f>Liste!E952</f>
        <v/>
      </c>
      <c r="F898" s="91"/>
      <c r="G898" s="91"/>
      <c r="H898" s="91"/>
    </row>
    <row r="899" spans="2:8" ht="35.15" customHeight="1" x14ac:dyDescent="0.25">
      <c r="B899" s="91">
        <v>889</v>
      </c>
      <c r="C899" s="124">
        <f>Liste!C953</f>
        <v>0</v>
      </c>
      <c r="D899" s="124" t="str">
        <f>Liste!D953</f>
        <v/>
      </c>
      <c r="E899" s="124" t="str">
        <f>Liste!E953</f>
        <v/>
      </c>
      <c r="F899" s="91"/>
      <c r="G899" s="91"/>
      <c r="H899" s="91"/>
    </row>
    <row r="900" spans="2:8" ht="35.15" customHeight="1" x14ac:dyDescent="0.25">
      <c r="B900" s="91">
        <v>890</v>
      </c>
      <c r="C900" s="124">
        <f>Liste!C954</f>
        <v>0</v>
      </c>
      <c r="D900" s="124" t="str">
        <f>Liste!D954</f>
        <v/>
      </c>
      <c r="E900" s="124" t="str">
        <f>Liste!E954</f>
        <v/>
      </c>
      <c r="F900" s="91"/>
      <c r="G900" s="91"/>
      <c r="H900" s="91"/>
    </row>
    <row r="901" spans="2:8" ht="35.15" customHeight="1" x14ac:dyDescent="0.25">
      <c r="B901" s="91">
        <v>891</v>
      </c>
      <c r="C901" s="124">
        <f>Liste!C955</f>
        <v>0</v>
      </c>
      <c r="D901" s="124" t="str">
        <f>Liste!D955</f>
        <v/>
      </c>
      <c r="E901" s="124" t="str">
        <f>Liste!E955</f>
        <v/>
      </c>
      <c r="F901" s="91"/>
      <c r="G901" s="91"/>
      <c r="H901" s="91"/>
    </row>
    <row r="902" spans="2:8" ht="35.15" customHeight="1" x14ac:dyDescent="0.25">
      <c r="B902" s="91">
        <v>892</v>
      </c>
      <c r="C902" s="124">
        <f>Liste!C956</f>
        <v>0</v>
      </c>
      <c r="D902" s="124" t="str">
        <f>Liste!D956</f>
        <v/>
      </c>
      <c r="E902" s="124" t="str">
        <f>Liste!E956</f>
        <v/>
      </c>
      <c r="F902" s="91"/>
      <c r="G902" s="91"/>
      <c r="H902" s="91"/>
    </row>
    <row r="903" spans="2:8" ht="35.15" customHeight="1" x14ac:dyDescent="0.25">
      <c r="B903" s="91">
        <v>893</v>
      </c>
      <c r="C903" s="124">
        <f>Liste!C957</f>
        <v>0</v>
      </c>
      <c r="D903" s="124" t="str">
        <f>Liste!D957</f>
        <v/>
      </c>
      <c r="E903" s="124" t="str">
        <f>Liste!E957</f>
        <v/>
      </c>
      <c r="F903" s="91"/>
      <c r="G903" s="91"/>
      <c r="H903" s="91"/>
    </row>
    <row r="904" spans="2:8" ht="35.15" customHeight="1" x14ac:dyDescent="0.25">
      <c r="B904" s="91">
        <v>894</v>
      </c>
      <c r="C904" s="124">
        <f>Liste!C958</f>
        <v>0</v>
      </c>
      <c r="D904" s="124" t="str">
        <f>Liste!D958</f>
        <v/>
      </c>
      <c r="E904" s="124" t="str">
        <f>Liste!E958</f>
        <v/>
      </c>
      <c r="F904" s="91"/>
      <c r="G904" s="91"/>
      <c r="H904" s="91"/>
    </row>
    <row r="905" spans="2:8" ht="35.15" customHeight="1" x14ac:dyDescent="0.25">
      <c r="B905" s="91">
        <v>895</v>
      </c>
      <c r="C905" s="124">
        <f>Liste!C959</f>
        <v>0</v>
      </c>
      <c r="D905" s="124" t="str">
        <f>Liste!D959</f>
        <v/>
      </c>
      <c r="E905" s="124" t="str">
        <f>Liste!E959</f>
        <v/>
      </c>
      <c r="F905" s="91"/>
      <c r="G905" s="91"/>
      <c r="H905" s="91"/>
    </row>
    <row r="906" spans="2:8" ht="35.15" customHeight="1" x14ac:dyDescent="0.25">
      <c r="B906" s="91">
        <v>896</v>
      </c>
      <c r="C906" s="124">
        <f>Liste!C960</f>
        <v>0</v>
      </c>
      <c r="D906" s="124" t="str">
        <f>Liste!D960</f>
        <v/>
      </c>
      <c r="E906" s="124" t="str">
        <f>Liste!E960</f>
        <v/>
      </c>
      <c r="F906" s="91"/>
      <c r="G906" s="91"/>
      <c r="H906" s="91"/>
    </row>
    <row r="907" spans="2:8" ht="35.15" customHeight="1" x14ac:dyDescent="0.25">
      <c r="B907" s="91">
        <v>897</v>
      </c>
      <c r="C907" s="124">
        <f>Liste!C961</f>
        <v>0</v>
      </c>
      <c r="D907" s="124" t="str">
        <f>Liste!D961</f>
        <v/>
      </c>
      <c r="E907" s="124" t="str">
        <f>Liste!E961</f>
        <v/>
      </c>
      <c r="F907" s="91"/>
      <c r="G907" s="91"/>
      <c r="H907" s="91"/>
    </row>
    <row r="908" spans="2:8" ht="35.15" customHeight="1" x14ac:dyDescent="0.25">
      <c r="B908" s="91">
        <v>898</v>
      </c>
      <c r="C908" s="124">
        <f>Liste!C962</f>
        <v>0</v>
      </c>
      <c r="D908" s="124" t="str">
        <f>Liste!D962</f>
        <v/>
      </c>
      <c r="E908" s="124" t="str">
        <f>Liste!E962</f>
        <v/>
      </c>
      <c r="F908" s="91"/>
      <c r="G908" s="91"/>
      <c r="H908" s="91"/>
    </row>
    <row r="909" spans="2:8" ht="35.15" customHeight="1" x14ac:dyDescent="0.25">
      <c r="B909" s="91">
        <v>899</v>
      </c>
      <c r="C909" s="124">
        <f>Liste!C963</f>
        <v>0</v>
      </c>
      <c r="D909" s="124" t="str">
        <f>Liste!D963</f>
        <v/>
      </c>
      <c r="E909" s="124" t="str">
        <f>Liste!E963</f>
        <v/>
      </c>
      <c r="F909" s="91"/>
      <c r="G909" s="91"/>
      <c r="H909" s="91"/>
    </row>
    <row r="910" spans="2:8" ht="35.15" customHeight="1" x14ac:dyDescent="0.25">
      <c r="B910" s="91">
        <v>900</v>
      </c>
      <c r="C910" s="124">
        <f>Liste!C964</f>
        <v>0</v>
      </c>
      <c r="D910" s="124" t="str">
        <f>Liste!D964</f>
        <v/>
      </c>
      <c r="E910" s="124" t="str">
        <f>Liste!E964</f>
        <v/>
      </c>
      <c r="F910" s="91"/>
      <c r="G910" s="91"/>
      <c r="H910" s="91"/>
    </row>
    <row r="911" spans="2:8" ht="35.15" customHeight="1" x14ac:dyDescent="0.25">
      <c r="B911" s="91">
        <v>901</v>
      </c>
      <c r="C911" s="124">
        <f>Liste!C965</f>
        <v>0</v>
      </c>
      <c r="D911" s="124" t="str">
        <f>Liste!D965</f>
        <v/>
      </c>
      <c r="E911" s="124" t="str">
        <f>Liste!E965</f>
        <v/>
      </c>
      <c r="F911" s="91"/>
      <c r="G911" s="91"/>
      <c r="H911" s="91"/>
    </row>
    <row r="912" spans="2:8" ht="35.15" customHeight="1" x14ac:dyDescent="0.25">
      <c r="B912" s="91">
        <v>902</v>
      </c>
      <c r="C912" s="124">
        <f>Liste!C966</f>
        <v>0</v>
      </c>
      <c r="D912" s="124" t="str">
        <f>Liste!D966</f>
        <v/>
      </c>
      <c r="E912" s="124" t="str">
        <f>Liste!E966</f>
        <v/>
      </c>
      <c r="F912" s="91"/>
      <c r="G912" s="91"/>
      <c r="H912" s="91"/>
    </row>
    <row r="913" spans="2:8" ht="35.15" customHeight="1" x14ac:dyDescent="0.25">
      <c r="B913" s="91">
        <v>903</v>
      </c>
      <c r="C913" s="124">
        <f>Liste!C967</f>
        <v>0</v>
      </c>
      <c r="D913" s="124" t="str">
        <f>Liste!D967</f>
        <v/>
      </c>
      <c r="E913" s="124" t="str">
        <f>Liste!E967</f>
        <v/>
      </c>
      <c r="F913" s="91"/>
      <c r="G913" s="91"/>
      <c r="H913" s="91"/>
    </row>
    <row r="914" spans="2:8" ht="35.15" customHeight="1" x14ac:dyDescent="0.25">
      <c r="B914" s="91">
        <v>904</v>
      </c>
      <c r="C914" s="124">
        <f>Liste!C968</f>
        <v>0</v>
      </c>
      <c r="D914" s="124" t="str">
        <f>Liste!D968</f>
        <v/>
      </c>
      <c r="E914" s="124" t="str">
        <f>Liste!E968</f>
        <v/>
      </c>
      <c r="F914" s="91"/>
      <c r="G914" s="91"/>
      <c r="H914" s="91"/>
    </row>
    <row r="915" spans="2:8" ht="35.15" customHeight="1" x14ac:dyDescent="0.25">
      <c r="B915" s="91">
        <v>905</v>
      </c>
      <c r="C915" s="124">
        <f>Liste!C969</f>
        <v>0</v>
      </c>
      <c r="D915" s="124" t="str">
        <f>Liste!D969</f>
        <v/>
      </c>
      <c r="E915" s="124" t="str">
        <f>Liste!E969</f>
        <v/>
      </c>
      <c r="F915" s="91"/>
      <c r="G915" s="91"/>
      <c r="H915" s="91"/>
    </row>
    <row r="916" spans="2:8" ht="35.15" customHeight="1" x14ac:dyDescent="0.25">
      <c r="B916" s="91">
        <v>906</v>
      </c>
      <c r="C916" s="124">
        <f>Liste!C970</f>
        <v>0</v>
      </c>
      <c r="D916" s="124" t="str">
        <f>Liste!D970</f>
        <v/>
      </c>
      <c r="E916" s="124" t="str">
        <f>Liste!E970</f>
        <v/>
      </c>
      <c r="F916" s="91"/>
      <c r="G916" s="91"/>
      <c r="H916" s="91"/>
    </row>
    <row r="917" spans="2:8" ht="35.15" customHeight="1" x14ac:dyDescent="0.25">
      <c r="B917" s="91">
        <v>907</v>
      </c>
      <c r="C917" s="124">
        <f>Liste!C971</f>
        <v>0</v>
      </c>
      <c r="D917" s="124" t="str">
        <f>Liste!D971</f>
        <v/>
      </c>
      <c r="E917" s="124" t="str">
        <f>Liste!E971</f>
        <v/>
      </c>
      <c r="F917" s="91"/>
      <c r="G917" s="91"/>
      <c r="H917" s="91"/>
    </row>
    <row r="918" spans="2:8" ht="35.15" customHeight="1" x14ac:dyDescent="0.25">
      <c r="B918" s="91">
        <v>908</v>
      </c>
      <c r="C918" s="124">
        <f>Liste!C972</f>
        <v>0</v>
      </c>
      <c r="D918" s="124" t="str">
        <f>Liste!D972</f>
        <v/>
      </c>
      <c r="E918" s="124" t="str">
        <f>Liste!E972</f>
        <v/>
      </c>
      <c r="F918" s="91"/>
      <c r="G918" s="91"/>
      <c r="H918" s="91"/>
    </row>
    <row r="919" spans="2:8" ht="35.15" customHeight="1" x14ac:dyDescent="0.25">
      <c r="B919" s="91">
        <v>909</v>
      </c>
      <c r="C919" s="124">
        <f>Liste!C973</f>
        <v>0</v>
      </c>
      <c r="D919" s="124" t="str">
        <f>Liste!D973</f>
        <v/>
      </c>
      <c r="E919" s="124" t="str">
        <f>Liste!E973</f>
        <v/>
      </c>
      <c r="F919" s="91"/>
      <c r="G919" s="91"/>
      <c r="H919" s="91"/>
    </row>
    <row r="920" spans="2:8" ht="35.15" customHeight="1" x14ac:dyDescent="0.25">
      <c r="B920" s="91">
        <v>910</v>
      </c>
      <c r="C920" s="124">
        <f>Liste!C974</f>
        <v>0</v>
      </c>
      <c r="D920" s="124" t="str">
        <f>Liste!D974</f>
        <v/>
      </c>
      <c r="E920" s="124" t="str">
        <f>Liste!E974</f>
        <v/>
      </c>
      <c r="F920" s="91"/>
      <c r="G920" s="91"/>
      <c r="H920" s="91"/>
    </row>
    <row r="921" spans="2:8" ht="35.15" customHeight="1" x14ac:dyDescent="0.25">
      <c r="B921" s="91">
        <v>911</v>
      </c>
      <c r="C921" s="124">
        <f>Liste!C975</f>
        <v>0</v>
      </c>
      <c r="D921" s="124" t="str">
        <f>Liste!D975</f>
        <v/>
      </c>
      <c r="E921" s="124" t="str">
        <f>Liste!E975</f>
        <v/>
      </c>
      <c r="F921" s="91"/>
      <c r="G921" s="91"/>
      <c r="H921" s="91"/>
    </row>
    <row r="922" spans="2:8" ht="35.15" customHeight="1" x14ac:dyDescent="0.25">
      <c r="B922" s="91">
        <v>912</v>
      </c>
      <c r="C922" s="124">
        <f>Liste!C976</f>
        <v>0</v>
      </c>
      <c r="D922" s="124" t="str">
        <f>Liste!D976</f>
        <v/>
      </c>
      <c r="E922" s="124" t="str">
        <f>Liste!E976</f>
        <v/>
      </c>
      <c r="F922" s="91"/>
      <c r="G922" s="91"/>
      <c r="H922" s="91"/>
    </row>
    <row r="923" spans="2:8" ht="35.15" customHeight="1" x14ac:dyDescent="0.25">
      <c r="B923" s="91">
        <v>913</v>
      </c>
      <c r="C923" s="124">
        <f>Liste!C977</f>
        <v>0</v>
      </c>
      <c r="D923" s="124" t="str">
        <f>Liste!D977</f>
        <v/>
      </c>
      <c r="E923" s="124" t="str">
        <f>Liste!E977</f>
        <v/>
      </c>
      <c r="F923" s="91"/>
      <c r="G923" s="91"/>
      <c r="H923" s="91"/>
    </row>
    <row r="924" spans="2:8" ht="35.15" customHeight="1" x14ac:dyDescent="0.25">
      <c r="B924" s="91">
        <v>914</v>
      </c>
      <c r="C924" s="124">
        <f>Liste!C978</f>
        <v>0</v>
      </c>
      <c r="D924" s="124" t="str">
        <f>Liste!D978</f>
        <v/>
      </c>
      <c r="E924" s="124" t="str">
        <f>Liste!E978</f>
        <v/>
      </c>
      <c r="F924" s="91"/>
      <c r="G924" s="91"/>
      <c r="H924" s="91"/>
    </row>
    <row r="925" spans="2:8" ht="35.15" customHeight="1" x14ac:dyDescent="0.25">
      <c r="B925" s="91">
        <v>915</v>
      </c>
      <c r="C925" s="124">
        <f>Liste!C979</f>
        <v>0</v>
      </c>
      <c r="D925" s="124" t="str">
        <f>Liste!D979</f>
        <v/>
      </c>
      <c r="E925" s="124" t="str">
        <f>Liste!E979</f>
        <v/>
      </c>
      <c r="F925" s="91"/>
      <c r="G925" s="91"/>
      <c r="H925" s="91"/>
    </row>
    <row r="926" spans="2:8" ht="35.15" customHeight="1" x14ac:dyDescent="0.25">
      <c r="B926" s="91">
        <v>916</v>
      </c>
      <c r="C926" s="124">
        <f>Liste!C980</f>
        <v>0</v>
      </c>
      <c r="D926" s="124" t="str">
        <f>Liste!D980</f>
        <v/>
      </c>
      <c r="E926" s="124" t="str">
        <f>Liste!E980</f>
        <v/>
      </c>
      <c r="F926" s="91"/>
      <c r="G926" s="91"/>
      <c r="H926" s="91"/>
    </row>
    <row r="927" spans="2:8" ht="35.15" customHeight="1" x14ac:dyDescent="0.25">
      <c r="B927" s="91">
        <v>917</v>
      </c>
      <c r="C927" s="124">
        <f>Liste!C981</f>
        <v>0</v>
      </c>
      <c r="D927" s="124" t="str">
        <f>Liste!D981</f>
        <v/>
      </c>
      <c r="E927" s="124" t="str">
        <f>Liste!E981</f>
        <v/>
      </c>
      <c r="F927" s="91"/>
      <c r="G927" s="91"/>
      <c r="H927" s="91"/>
    </row>
    <row r="928" spans="2:8" ht="35.15" customHeight="1" x14ac:dyDescent="0.25">
      <c r="B928" s="91">
        <v>918</v>
      </c>
      <c r="C928" s="124">
        <f>Liste!C982</f>
        <v>0</v>
      </c>
      <c r="D928" s="124" t="str">
        <f>Liste!D982</f>
        <v/>
      </c>
      <c r="E928" s="124" t="str">
        <f>Liste!E982</f>
        <v/>
      </c>
      <c r="F928" s="91"/>
      <c r="G928" s="91"/>
      <c r="H928" s="91"/>
    </row>
    <row r="929" spans="2:8" ht="35.15" customHeight="1" x14ac:dyDescent="0.25">
      <c r="B929" s="91">
        <v>919</v>
      </c>
      <c r="C929" s="124">
        <f>Liste!C983</f>
        <v>0</v>
      </c>
      <c r="D929" s="124" t="str">
        <f>Liste!D983</f>
        <v/>
      </c>
      <c r="E929" s="124" t="str">
        <f>Liste!E983</f>
        <v/>
      </c>
      <c r="F929" s="91"/>
      <c r="G929" s="91"/>
      <c r="H929" s="91"/>
    </row>
    <row r="930" spans="2:8" ht="35.15" customHeight="1" x14ac:dyDescent="0.25">
      <c r="B930" s="91">
        <v>920</v>
      </c>
      <c r="C930" s="124">
        <f>Liste!C984</f>
        <v>0</v>
      </c>
      <c r="D930" s="124" t="str">
        <f>Liste!D984</f>
        <v/>
      </c>
      <c r="E930" s="124" t="str">
        <f>Liste!E984</f>
        <v/>
      </c>
      <c r="F930" s="91"/>
      <c r="G930" s="91"/>
      <c r="H930" s="91"/>
    </row>
    <row r="931" spans="2:8" ht="35.15" customHeight="1" x14ac:dyDescent="0.25">
      <c r="B931" s="91">
        <v>921</v>
      </c>
      <c r="C931" s="124">
        <f>Liste!C985</f>
        <v>0</v>
      </c>
      <c r="D931" s="124" t="str">
        <f>Liste!D985</f>
        <v/>
      </c>
      <c r="E931" s="124" t="str">
        <f>Liste!E985</f>
        <v/>
      </c>
      <c r="F931" s="91"/>
      <c r="G931" s="91"/>
      <c r="H931" s="91"/>
    </row>
    <row r="932" spans="2:8" ht="35.15" customHeight="1" x14ac:dyDescent="0.25">
      <c r="B932" s="91">
        <v>922</v>
      </c>
      <c r="C932" s="124">
        <f>Liste!C986</f>
        <v>0</v>
      </c>
      <c r="D932" s="124" t="str">
        <f>Liste!D986</f>
        <v/>
      </c>
      <c r="E932" s="124" t="str">
        <f>Liste!E986</f>
        <v/>
      </c>
      <c r="F932" s="91"/>
      <c r="G932" s="91"/>
      <c r="H932" s="91"/>
    </row>
    <row r="933" spans="2:8" ht="35.15" customHeight="1" x14ac:dyDescent="0.25">
      <c r="B933" s="91">
        <v>923</v>
      </c>
      <c r="C933" s="124">
        <f>Liste!C987</f>
        <v>0</v>
      </c>
      <c r="D933" s="124" t="str">
        <f>Liste!D987</f>
        <v/>
      </c>
      <c r="E933" s="124" t="str">
        <f>Liste!E987</f>
        <v/>
      </c>
      <c r="F933" s="91"/>
      <c r="G933" s="91"/>
      <c r="H933" s="91"/>
    </row>
    <row r="934" spans="2:8" ht="35.15" customHeight="1" x14ac:dyDescent="0.25">
      <c r="B934" s="91">
        <v>924</v>
      </c>
      <c r="C934" s="124">
        <f>Liste!C988</f>
        <v>0</v>
      </c>
      <c r="D934" s="124" t="str">
        <f>Liste!D988</f>
        <v/>
      </c>
      <c r="E934" s="124" t="str">
        <f>Liste!E988</f>
        <v/>
      </c>
      <c r="F934" s="91"/>
      <c r="G934" s="91"/>
      <c r="H934" s="91"/>
    </row>
    <row r="935" spans="2:8" ht="35.15" customHeight="1" x14ac:dyDescent="0.25">
      <c r="B935" s="91">
        <v>925</v>
      </c>
      <c r="C935" s="124">
        <f>Liste!C989</f>
        <v>0</v>
      </c>
      <c r="D935" s="124" t="str">
        <f>Liste!D989</f>
        <v/>
      </c>
      <c r="E935" s="124" t="str">
        <f>Liste!E989</f>
        <v/>
      </c>
      <c r="F935" s="91"/>
      <c r="G935" s="91"/>
      <c r="H935" s="91"/>
    </row>
    <row r="936" spans="2:8" ht="35.15" customHeight="1" x14ac:dyDescent="0.25">
      <c r="B936" s="91">
        <v>926</v>
      </c>
      <c r="C936" s="124">
        <f>Liste!C990</f>
        <v>0</v>
      </c>
      <c r="D936" s="124" t="str">
        <f>Liste!D990</f>
        <v/>
      </c>
      <c r="E936" s="124" t="str">
        <f>Liste!E990</f>
        <v/>
      </c>
      <c r="F936" s="91"/>
      <c r="G936" s="91"/>
      <c r="H936" s="91"/>
    </row>
    <row r="937" spans="2:8" ht="35.15" customHeight="1" x14ac:dyDescent="0.25">
      <c r="B937" s="91">
        <v>927</v>
      </c>
      <c r="C937" s="124">
        <f>Liste!C991</f>
        <v>0</v>
      </c>
      <c r="D937" s="124" t="str">
        <f>Liste!D991</f>
        <v/>
      </c>
      <c r="E937" s="124" t="str">
        <f>Liste!E991</f>
        <v/>
      </c>
      <c r="F937" s="91"/>
      <c r="G937" s="91"/>
      <c r="H937" s="91"/>
    </row>
    <row r="938" spans="2:8" ht="35.15" customHeight="1" x14ac:dyDescent="0.25">
      <c r="B938" s="91">
        <v>928</v>
      </c>
      <c r="C938" s="124">
        <f>Liste!C992</f>
        <v>0</v>
      </c>
      <c r="D938" s="124" t="str">
        <f>Liste!D992</f>
        <v/>
      </c>
      <c r="E938" s="124" t="str">
        <f>Liste!E992</f>
        <v/>
      </c>
      <c r="F938" s="91"/>
      <c r="G938" s="91"/>
      <c r="H938" s="91"/>
    </row>
    <row r="939" spans="2:8" ht="35.15" customHeight="1" x14ac:dyDescent="0.25">
      <c r="B939" s="91">
        <v>929</v>
      </c>
      <c r="C939" s="124">
        <f>Liste!C993</f>
        <v>0</v>
      </c>
      <c r="D939" s="124" t="str">
        <f>Liste!D993</f>
        <v/>
      </c>
      <c r="E939" s="124" t="str">
        <f>Liste!E993</f>
        <v/>
      </c>
      <c r="F939" s="91"/>
      <c r="G939" s="91"/>
      <c r="H939" s="91"/>
    </row>
    <row r="940" spans="2:8" ht="35.15" customHeight="1" x14ac:dyDescent="0.25">
      <c r="B940" s="91">
        <v>930</v>
      </c>
      <c r="C940" s="124">
        <f>Liste!C994</f>
        <v>0</v>
      </c>
      <c r="D940" s="124" t="str">
        <f>Liste!D994</f>
        <v/>
      </c>
      <c r="E940" s="124" t="str">
        <f>Liste!E994</f>
        <v/>
      </c>
      <c r="F940" s="91"/>
      <c r="G940" s="91"/>
      <c r="H940" s="91"/>
    </row>
    <row r="941" spans="2:8" ht="35.15" customHeight="1" x14ac:dyDescent="0.25">
      <c r="B941" s="91">
        <v>931</v>
      </c>
      <c r="C941" s="124">
        <f>Liste!C995</f>
        <v>0</v>
      </c>
      <c r="D941" s="124" t="str">
        <f>Liste!D995</f>
        <v/>
      </c>
      <c r="E941" s="124" t="str">
        <f>Liste!E995</f>
        <v/>
      </c>
      <c r="F941" s="91"/>
      <c r="G941" s="91"/>
      <c r="H941" s="91"/>
    </row>
    <row r="942" spans="2:8" ht="35.15" customHeight="1" x14ac:dyDescent="0.25">
      <c r="B942" s="91">
        <v>932</v>
      </c>
      <c r="C942" s="124">
        <f>Liste!C996</f>
        <v>0</v>
      </c>
      <c r="D942" s="124" t="str">
        <f>Liste!D996</f>
        <v/>
      </c>
      <c r="E942" s="124" t="str">
        <f>Liste!E996</f>
        <v/>
      </c>
      <c r="F942" s="91"/>
      <c r="G942" s="91"/>
      <c r="H942" s="91"/>
    </row>
    <row r="943" spans="2:8" ht="35.15" customHeight="1" x14ac:dyDescent="0.25">
      <c r="B943" s="91">
        <v>933</v>
      </c>
      <c r="C943" s="124">
        <f>Liste!C997</f>
        <v>0</v>
      </c>
      <c r="D943" s="124" t="str">
        <f>Liste!D997</f>
        <v/>
      </c>
      <c r="E943" s="124" t="str">
        <f>Liste!E997</f>
        <v/>
      </c>
      <c r="F943" s="91"/>
      <c r="G943" s="91"/>
      <c r="H943" s="91"/>
    </row>
    <row r="944" spans="2:8" ht="35.15" customHeight="1" x14ac:dyDescent="0.25">
      <c r="B944" s="91">
        <v>934</v>
      </c>
      <c r="C944" s="124">
        <f>Liste!C998</f>
        <v>0</v>
      </c>
      <c r="D944" s="124" t="str">
        <f>Liste!D998</f>
        <v/>
      </c>
      <c r="E944" s="124" t="str">
        <f>Liste!E998</f>
        <v/>
      </c>
      <c r="F944" s="91"/>
      <c r="G944" s="91"/>
      <c r="H944" s="91"/>
    </row>
    <row r="945" spans="2:8" ht="35.15" customHeight="1" x14ac:dyDescent="0.25">
      <c r="B945" s="91">
        <v>935</v>
      </c>
      <c r="C945" s="124">
        <f>Liste!C999</f>
        <v>0</v>
      </c>
      <c r="D945" s="124" t="str">
        <f>Liste!D999</f>
        <v/>
      </c>
      <c r="E945" s="124" t="str">
        <f>Liste!E999</f>
        <v/>
      </c>
      <c r="F945" s="91"/>
      <c r="G945" s="91"/>
      <c r="H945" s="91"/>
    </row>
    <row r="946" spans="2:8" ht="35.15" customHeight="1" x14ac:dyDescent="0.25">
      <c r="B946" s="91">
        <v>936</v>
      </c>
      <c r="C946" s="124">
        <f>Liste!C1000</f>
        <v>0</v>
      </c>
      <c r="D946" s="124" t="str">
        <f>Liste!D1000</f>
        <v/>
      </c>
      <c r="E946" s="124" t="str">
        <f>Liste!E1000</f>
        <v/>
      </c>
      <c r="F946" s="91"/>
      <c r="G946" s="91"/>
      <c r="H946" s="91"/>
    </row>
    <row r="947" spans="2:8" ht="35.15" customHeight="1" x14ac:dyDescent="0.25">
      <c r="B947" s="91">
        <v>937</v>
      </c>
      <c r="C947" s="124">
        <f>Liste!C1001</f>
        <v>0</v>
      </c>
      <c r="D947" s="124" t="str">
        <f>Liste!D1001</f>
        <v/>
      </c>
      <c r="E947" s="124" t="str">
        <f>Liste!E1001</f>
        <v/>
      </c>
      <c r="F947" s="91"/>
      <c r="G947" s="91"/>
      <c r="H947" s="91"/>
    </row>
    <row r="948" spans="2:8" ht="35.15" customHeight="1" x14ac:dyDescent="0.25">
      <c r="B948" s="91">
        <v>938</v>
      </c>
      <c r="C948" s="124">
        <f>Liste!C1002</f>
        <v>0</v>
      </c>
      <c r="D948" s="124" t="str">
        <f>Liste!D1002</f>
        <v/>
      </c>
      <c r="E948" s="124" t="str">
        <f>Liste!E1002</f>
        <v/>
      </c>
      <c r="F948" s="91"/>
      <c r="G948" s="91"/>
      <c r="H948" s="91"/>
    </row>
    <row r="949" spans="2:8" ht="35.15" customHeight="1" x14ac:dyDescent="0.25">
      <c r="B949" s="91">
        <v>939</v>
      </c>
      <c r="C949" s="124">
        <f>Liste!C1003</f>
        <v>0</v>
      </c>
      <c r="D949" s="124" t="str">
        <f>Liste!D1003</f>
        <v/>
      </c>
      <c r="E949" s="124" t="str">
        <f>Liste!E1003</f>
        <v/>
      </c>
      <c r="F949" s="91"/>
      <c r="G949" s="91"/>
      <c r="H949" s="91"/>
    </row>
    <row r="950" spans="2:8" ht="35.15" customHeight="1" x14ac:dyDescent="0.25">
      <c r="B950" s="91">
        <v>940</v>
      </c>
      <c r="C950" s="124">
        <f>Liste!C1004</f>
        <v>0</v>
      </c>
      <c r="D950" s="124" t="str">
        <f>Liste!D1004</f>
        <v/>
      </c>
      <c r="E950" s="124" t="str">
        <f>Liste!E1004</f>
        <v/>
      </c>
      <c r="F950" s="91"/>
      <c r="G950" s="91"/>
      <c r="H950" s="91"/>
    </row>
    <row r="951" spans="2:8" ht="35.15" customHeight="1" x14ac:dyDescent="0.25">
      <c r="B951" s="91">
        <v>941</v>
      </c>
      <c r="C951" s="124">
        <f>Liste!C1005</f>
        <v>0</v>
      </c>
      <c r="D951" s="124" t="str">
        <f>Liste!D1005</f>
        <v/>
      </c>
      <c r="E951" s="124" t="str">
        <f>Liste!E1005</f>
        <v/>
      </c>
      <c r="F951" s="91"/>
      <c r="G951" s="91"/>
      <c r="H951" s="91"/>
    </row>
    <row r="952" spans="2:8" ht="35.15" customHeight="1" x14ac:dyDescent="0.25">
      <c r="B952" s="91">
        <v>942</v>
      </c>
      <c r="C952" s="124">
        <f>Liste!C1006</f>
        <v>0</v>
      </c>
      <c r="D952" s="124" t="str">
        <f>Liste!D1006</f>
        <v/>
      </c>
      <c r="E952" s="124" t="str">
        <f>Liste!E1006</f>
        <v/>
      </c>
      <c r="F952" s="91"/>
      <c r="G952" s="91"/>
      <c r="H952" s="91"/>
    </row>
    <row r="953" spans="2:8" ht="35.15" customHeight="1" x14ac:dyDescent="0.25">
      <c r="B953" s="91">
        <v>943</v>
      </c>
      <c r="C953" s="124">
        <f>Liste!C1007</f>
        <v>0</v>
      </c>
      <c r="D953" s="124" t="str">
        <f>Liste!D1007</f>
        <v/>
      </c>
      <c r="E953" s="124" t="str">
        <f>Liste!E1007</f>
        <v/>
      </c>
      <c r="F953" s="91"/>
      <c r="G953" s="91"/>
      <c r="H953" s="91"/>
    </row>
    <row r="954" spans="2:8" ht="35.15" customHeight="1" x14ac:dyDescent="0.25">
      <c r="B954" s="91">
        <v>944</v>
      </c>
      <c r="C954" s="124">
        <f>Liste!C1008</f>
        <v>0</v>
      </c>
      <c r="D954" s="124" t="str">
        <f>Liste!D1008</f>
        <v/>
      </c>
      <c r="E954" s="124" t="str">
        <f>Liste!E1008</f>
        <v/>
      </c>
      <c r="F954" s="91"/>
      <c r="G954" s="91"/>
      <c r="H954" s="91"/>
    </row>
    <row r="955" spans="2:8" ht="35.15" customHeight="1" x14ac:dyDescent="0.25">
      <c r="B955" s="91">
        <v>945</v>
      </c>
      <c r="C955" s="124">
        <f>Liste!C1009</f>
        <v>0</v>
      </c>
      <c r="D955" s="124" t="str">
        <f>Liste!D1009</f>
        <v/>
      </c>
      <c r="E955" s="124" t="str">
        <f>Liste!E1009</f>
        <v/>
      </c>
      <c r="F955" s="91"/>
      <c r="G955" s="91"/>
      <c r="H955" s="91"/>
    </row>
    <row r="956" spans="2:8" ht="35.15" customHeight="1" x14ac:dyDescent="0.25">
      <c r="B956" s="91">
        <v>946</v>
      </c>
      <c r="C956" s="124">
        <f>Liste!C1010</f>
        <v>0</v>
      </c>
      <c r="D956" s="124" t="str">
        <f>Liste!D1010</f>
        <v/>
      </c>
      <c r="E956" s="124" t="str">
        <f>Liste!E1010</f>
        <v/>
      </c>
      <c r="F956" s="91"/>
      <c r="G956" s="91"/>
      <c r="H956" s="91"/>
    </row>
    <row r="957" spans="2:8" ht="35.15" customHeight="1" x14ac:dyDescent="0.25">
      <c r="B957" s="91">
        <v>947</v>
      </c>
      <c r="C957" s="124">
        <f>Liste!C1011</f>
        <v>0</v>
      </c>
      <c r="D957" s="124" t="str">
        <f>Liste!D1011</f>
        <v/>
      </c>
      <c r="E957" s="124" t="str">
        <f>Liste!E1011</f>
        <v/>
      </c>
      <c r="F957" s="91"/>
      <c r="G957" s="91"/>
      <c r="H957" s="91"/>
    </row>
    <row r="958" spans="2:8" ht="35.15" customHeight="1" x14ac:dyDescent="0.25">
      <c r="B958" s="91">
        <v>948</v>
      </c>
      <c r="C958" s="124">
        <f>Liste!C1012</f>
        <v>0</v>
      </c>
      <c r="D958" s="124" t="str">
        <f>Liste!D1012</f>
        <v/>
      </c>
      <c r="E958" s="124" t="str">
        <f>Liste!E1012</f>
        <v/>
      </c>
      <c r="F958" s="91"/>
      <c r="G958" s="91"/>
      <c r="H958" s="91"/>
    </row>
    <row r="959" spans="2:8" ht="35.15" customHeight="1" x14ac:dyDescent="0.25">
      <c r="B959" s="91">
        <v>949</v>
      </c>
      <c r="C959" s="124">
        <f>Liste!C1013</f>
        <v>0</v>
      </c>
      <c r="D959" s="124" t="str">
        <f>Liste!D1013</f>
        <v/>
      </c>
      <c r="E959" s="124" t="str">
        <f>Liste!E1013</f>
        <v/>
      </c>
      <c r="F959" s="91"/>
      <c r="G959" s="91"/>
      <c r="H959" s="91"/>
    </row>
    <row r="960" spans="2:8" ht="35.15" customHeight="1" x14ac:dyDescent="0.25">
      <c r="B960" s="91">
        <v>950</v>
      </c>
      <c r="C960" s="124">
        <f>Liste!C1014</f>
        <v>0</v>
      </c>
      <c r="D960" s="124" t="str">
        <f>Liste!D1014</f>
        <v/>
      </c>
      <c r="E960" s="124" t="str">
        <f>Liste!E1014</f>
        <v/>
      </c>
      <c r="F960" s="91"/>
      <c r="G960" s="91"/>
      <c r="H960" s="91"/>
    </row>
    <row r="961" spans="2:8" ht="35.15" customHeight="1" x14ac:dyDescent="0.25">
      <c r="B961" s="91">
        <v>951</v>
      </c>
      <c r="C961" s="124">
        <f>Liste!C1015</f>
        <v>0</v>
      </c>
      <c r="D961" s="124" t="str">
        <f>Liste!D1015</f>
        <v/>
      </c>
      <c r="E961" s="124" t="str">
        <f>Liste!E1015</f>
        <v/>
      </c>
      <c r="F961" s="91"/>
      <c r="G961" s="91"/>
      <c r="H961" s="91"/>
    </row>
    <row r="962" spans="2:8" ht="35.15" customHeight="1" x14ac:dyDescent="0.25">
      <c r="B962" s="91">
        <v>952</v>
      </c>
      <c r="C962" s="124">
        <f>Liste!C1016</f>
        <v>0</v>
      </c>
      <c r="D962" s="124" t="str">
        <f>Liste!D1016</f>
        <v/>
      </c>
      <c r="E962" s="124" t="str">
        <f>Liste!E1016</f>
        <v/>
      </c>
      <c r="F962" s="91"/>
      <c r="G962" s="91"/>
      <c r="H962" s="91"/>
    </row>
    <row r="963" spans="2:8" ht="35.15" customHeight="1" x14ac:dyDescent="0.25">
      <c r="B963" s="91">
        <v>953</v>
      </c>
      <c r="C963" s="124">
        <f>Liste!C1017</f>
        <v>0</v>
      </c>
      <c r="D963" s="124" t="str">
        <f>Liste!D1017</f>
        <v/>
      </c>
      <c r="E963" s="124" t="str">
        <f>Liste!E1017</f>
        <v/>
      </c>
      <c r="F963" s="91"/>
      <c r="G963" s="91"/>
      <c r="H963" s="91"/>
    </row>
    <row r="964" spans="2:8" ht="35.15" customHeight="1" x14ac:dyDescent="0.25">
      <c r="B964" s="91">
        <v>954</v>
      </c>
      <c r="C964" s="124">
        <f>Liste!C1018</f>
        <v>0</v>
      </c>
      <c r="D964" s="124" t="str">
        <f>Liste!D1018</f>
        <v/>
      </c>
      <c r="E964" s="124" t="str">
        <f>Liste!E1018</f>
        <v/>
      </c>
      <c r="F964" s="91"/>
      <c r="G964" s="91"/>
      <c r="H964" s="91"/>
    </row>
    <row r="965" spans="2:8" ht="35.15" customHeight="1" x14ac:dyDescent="0.25">
      <c r="B965" s="91">
        <v>955</v>
      </c>
      <c r="C965" s="124">
        <f>Liste!C1019</f>
        <v>0</v>
      </c>
      <c r="D965" s="124" t="str">
        <f>Liste!D1019</f>
        <v/>
      </c>
      <c r="E965" s="124" t="str">
        <f>Liste!E1019</f>
        <v/>
      </c>
      <c r="F965" s="91"/>
      <c r="G965" s="91"/>
      <c r="H965" s="91"/>
    </row>
    <row r="966" spans="2:8" ht="35.15" customHeight="1" x14ac:dyDescent="0.25">
      <c r="B966" s="91">
        <v>956</v>
      </c>
      <c r="C966" s="124">
        <f>Liste!C1020</f>
        <v>0</v>
      </c>
      <c r="D966" s="124" t="str">
        <f>Liste!D1020</f>
        <v/>
      </c>
      <c r="E966" s="124" t="str">
        <f>Liste!E1020</f>
        <v/>
      </c>
      <c r="F966" s="91"/>
      <c r="G966" s="91"/>
      <c r="H966" s="91"/>
    </row>
    <row r="967" spans="2:8" ht="35.15" customHeight="1" x14ac:dyDescent="0.25">
      <c r="B967" s="91">
        <v>957</v>
      </c>
      <c r="C967" s="124">
        <f>Liste!C1021</f>
        <v>0</v>
      </c>
      <c r="D967" s="124" t="str">
        <f>Liste!D1021</f>
        <v/>
      </c>
      <c r="E967" s="124" t="str">
        <f>Liste!E1021</f>
        <v/>
      </c>
      <c r="F967" s="91"/>
      <c r="G967" s="91"/>
      <c r="H967" s="91"/>
    </row>
    <row r="968" spans="2:8" ht="35.15" customHeight="1" x14ac:dyDescent="0.25">
      <c r="B968" s="91">
        <v>958</v>
      </c>
      <c r="C968" s="124">
        <f>Liste!C1022</f>
        <v>0</v>
      </c>
      <c r="D968" s="124" t="str">
        <f>Liste!D1022</f>
        <v/>
      </c>
      <c r="E968" s="124" t="str">
        <f>Liste!E1022</f>
        <v/>
      </c>
      <c r="F968" s="91"/>
      <c r="G968" s="91"/>
      <c r="H968" s="91"/>
    </row>
    <row r="969" spans="2:8" ht="35.15" customHeight="1" x14ac:dyDescent="0.25">
      <c r="B969" s="91">
        <v>959</v>
      </c>
      <c r="C969" s="124">
        <f>Liste!C1023</f>
        <v>0</v>
      </c>
      <c r="D969" s="124" t="str">
        <f>Liste!D1023</f>
        <v/>
      </c>
      <c r="E969" s="124" t="str">
        <f>Liste!E1023</f>
        <v/>
      </c>
      <c r="F969" s="91"/>
      <c r="G969" s="91"/>
      <c r="H969" s="91"/>
    </row>
    <row r="970" spans="2:8" ht="35.15" customHeight="1" x14ac:dyDescent="0.25">
      <c r="B970" s="91">
        <v>960</v>
      </c>
      <c r="C970" s="124">
        <f>Liste!C1024</f>
        <v>0</v>
      </c>
      <c r="D970" s="124" t="str">
        <f>Liste!D1024</f>
        <v/>
      </c>
      <c r="E970" s="124" t="str">
        <f>Liste!E1024</f>
        <v/>
      </c>
      <c r="F970" s="91"/>
      <c r="G970" s="91"/>
      <c r="H970" s="91"/>
    </row>
    <row r="971" spans="2:8" ht="35.15" customHeight="1" x14ac:dyDescent="0.25">
      <c r="B971" s="91">
        <v>961</v>
      </c>
      <c r="C971" s="124">
        <f>Liste!C1025</f>
        <v>0</v>
      </c>
      <c r="D971" s="124" t="str">
        <f>Liste!D1025</f>
        <v/>
      </c>
      <c r="E971" s="124" t="str">
        <f>Liste!E1025</f>
        <v/>
      </c>
      <c r="F971" s="91"/>
      <c r="G971" s="91"/>
      <c r="H971" s="91"/>
    </row>
    <row r="972" spans="2:8" ht="35.15" customHeight="1" x14ac:dyDescent="0.25">
      <c r="B972" s="91">
        <v>962</v>
      </c>
      <c r="C972" s="124">
        <f>Liste!C1026</f>
        <v>0</v>
      </c>
      <c r="D972" s="124" t="str">
        <f>Liste!D1026</f>
        <v/>
      </c>
      <c r="E972" s="124" t="str">
        <f>Liste!E1026</f>
        <v/>
      </c>
      <c r="F972" s="91"/>
      <c r="G972" s="91"/>
      <c r="H972" s="91"/>
    </row>
    <row r="973" spans="2:8" ht="35.15" customHeight="1" x14ac:dyDescent="0.25">
      <c r="B973" s="91">
        <v>963</v>
      </c>
      <c r="C973" s="124">
        <f>Liste!C1027</f>
        <v>0</v>
      </c>
      <c r="D973" s="124" t="str">
        <f>Liste!D1027</f>
        <v/>
      </c>
      <c r="E973" s="124" t="str">
        <f>Liste!E1027</f>
        <v/>
      </c>
      <c r="F973" s="91"/>
      <c r="G973" s="91"/>
      <c r="H973" s="91"/>
    </row>
    <row r="974" spans="2:8" ht="35.15" customHeight="1" x14ac:dyDescent="0.25">
      <c r="B974" s="91">
        <v>964</v>
      </c>
      <c r="C974" s="124">
        <f>Liste!C1028</f>
        <v>0</v>
      </c>
      <c r="D974" s="124" t="str">
        <f>Liste!D1028</f>
        <v/>
      </c>
      <c r="E974" s="124" t="str">
        <f>Liste!E1028</f>
        <v/>
      </c>
      <c r="F974" s="91"/>
      <c r="G974" s="91"/>
      <c r="H974" s="91"/>
    </row>
    <row r="975" spans="2:8" ht="35.15" customHeight="1" x14ac:dyDescent="0.25">
      <c r="B975" s="91">
        <v>965</v>
      </c>
      <c r="C975" s="124">
        <f>Liste!C1029</f>
        <v>0</v>
      </c>
      <c r="D975" s="124" t="str">
        <f>Liste!D1029</f>
        <v/>
      </c>
      <c r="E975" s="124" t="str">
        <f>Liste!E1029</f>
        <v/>
      </c>
      <c r="F975" s="91"/>
      <c r="G975" s="91"/>
      <c r="H975" s="91"/>
    </row>
    <row r="976" spans="2:8" ht="35.15" customHeight="1" x14ac:dyDescent="0.25">
      <c r="B976" s="91">
        <v>966</v>
      </c>
      <c r="C976" s="124">
        <f>Liste!C1030</f>
        <v>0</v>
      </c>
      <c r="D976" s="124" t="str">
        <f>Liste!D1030</f>
        <v/>
      </c>
      <c r="E976" s="124" t="str">
        <f>Liste!E1030</f>
        <v/>
      </c>
      <c r="F976" s="91"/>
      <c r="G976" s="91"/>
      <c r="H976" s="91"/>
    </row>
    <row r="977" spans="2:8" ht="35.15" customHeight="1" x14ac:dyDescent="0.25">
      <c r="B977" s="91">
        <v>967</v>
      </c>
      <c r="C977" s="124">
        <f>Liste!C1031</f>
        <v>0</v>
      </c>
      <c r="D977" s="124" t="str">
        <f>Liste!D1031</f>
        <v/>
      </c>
      <c r="E977" s="124" t="str">
        <f>Liste!E1031</f>
        <v/>
      </c>
      <c r="F977" s="91"/>
      <c r="G977" s="91"/>
      <c r="H977" s="91"/>
    </row>
    <row r="978" spans="2:8" ht="35.15" customHeight="1" x14ac:dyDescent="0.25">
      <c r="B978" s="91">
        <v>968</v>
      </c>
      <c r="C978" s="124">
        <f>Liste!C1032</f>
        <v>0</v>
      </c>
      <c r="D978" s="124" t="str">
        <f>Liste!D1032</f>
        <v/>
      </c>
      <c r="E978" s="124" t="str">
        <f>Liste!E1032</f>
        <v/>
      </c>
      <c r="F978" s="91"/>
      <c r="G978" s="91"/>
      <c r="H978" s="91"/>
    </row>
    <row r="979" spans="2:8" ht="35.15" customHeight="1" x14ac:dyDescent="0.25">
      <c r="B979" s="91">
        <v>969</v>
      </c>
      <c r="C979" s="124">
        <f>Liste!C1033</f>
        <v>0</v>
      </c>
      <c r="D979" s="124" t="str">
        <f>Liste!D1033</f>
        <v/>
      </c>
      <c r="E979" s="124" t="str">
        <f>Liste!E1033</f>
        <v/>
      </c>
      <c r="F979" s="91"/>
      <c r="G979" s="91"/>
      <c r="H979" s="91"/>
    </row>
    <row r="980" spans="2:8" ht="35.15" customHeight="1" x14ac:dyDescent="0.25">
      <c r="B980" s="91">
        <v>970</v>
      </c>
      <c r="C980" s="124">
        <f>Liste!C1034</f>
        <v>0</v>
      </c>
      <c r="D980" s="124" t="str">
        <f>Liste!D1034</f>
        <v/>
      </c>
      <c r="E980" s="124" t="str">
        <f>Liste!E1034</f>
        <v/>
      </c>
      <c r="F980" s="91"/>
      <c r="G980" s="91"/>
      <c r="H980" s="91"/>
    </row>
    <row r="981" spans="2:8" ht="35.15" customHeight="1" x14ac:dyDescent="0.25">
      <c r="B981" s="91">
        <v>971</v>
      </c>
      <c r="C981" s="124">
        <f>Liste!C1035</f>
        <v>0</v>
      </c>
      <c r="D981" s="124" t="str">
        <f>Liste!D1035</f>
        <v/>
      </c>
      <c r="E981" s="124" t="str">
        <f>Liste!E1035</f>
        <v/>
      </c>
      <c r="F981" s="91"/>
      <c r="G981" s="91"/>
      <c r="H981" s="91"/>
    </row>
    <row r="982" spans="2:8" ht="35.15" customHeight="1" x14ac:dyDescent="0.25">
      <c r="B982" s="91">
        <v>972</v>
      </c>
      <c r="C982" s="124">
        <f>Liste!C1036</f>
        <v>0</v>
      </c>
      <c r="D982" s="124" t="str">
        <f>Liste!D1036</f>
        <v/>
      </c>
      <c r="E982" s="124" t="str">
        <f>Liste!E1036</f>
        <v/>
      </c>
      <c r="F982" s="91"/>
      <c r="G982" s="91"/>
      <c r="H982" s="91"/>
    </row>
    <row r="983" spans="2:8" ht="35.15" customHeight="1" x14ac:dyDescent="0.25">
      <c r="B983" s="91">
        <v>973</v>
      </c>
      <c r="C983" s="124">
        <f>Liste!C1037</f>
        <v>0</v>
      </c>
      <c r="D983" s="124" t="str">
        <f>Liste!D1037</f>
        <v/>
      </c>
      <c r="E983" s="124" t="str">
        <f>Liste!E1037</f>
        <v/>
      </c>
      <c r="F983" s="91"/>
      <c r="G983" s="91"/>
      <c r="H983" s="91"/>
    </row>
    <row r="984" spans="2:8" ht="35.15" customHeight="1" x14ac:dyDescent="0.25">
      <c r="B984" s="91">
        <v>974</v>
      </c>
      <c r="C984" s="124">
        <f>Liste!C1038</f>
        <v>0</v>
      </c>
      <c r="D984" s="124" t="str">
        <f>Liste!D1038</f>
        <v/>
      </c>
      <c r="E984" s="124" t="str">
        <f>Liste!E1038</f>
        <v/>
      </c>
      <c r="F984" s="91"/>
      <c r="G984" s="91"/>
      <c r="H984" s="91"/>
    </row>
    <row r="985" spans="2:8" ht="35.15" customHeight="1" x14ac:dyDescent="0.25">
      <c r="B985" s="91">
        <v>975</v>
      </c>
      <c r="C985" s="124">
        <f>Liste!C1039</f>
        <v>0</v>
      </c>
      <c r="D985" s="124" t="str">
        <f>Liste!D1039</f>
        <v/>
      </c>
      <c r="E985" s="124" t="str">
        <f>Liste!E1039</f>
        <v/>
      </c>
      <c r="F985" s="91"/>
      <c r="G985" s="91"/>
      <c r="H985" s="91"/>
    </row>
    <row r="986" spans="2:8" ht="35.15" customHeight="1" x14ac:dyDescent="0.25">
      <c r="B986" s="91">
        <v>976</v>
      </c>
      <c r="C986" s="124">
        <f>Liste!C1040</f>
        <v>0</v>
      </c>
      <c r="D986" s="124" t="str">
        <f>Liste!D1040</f>
        <v/>
      </c>
      <c r="E986" s="124" t="str">
        <f>Liste!E1040</f>
        <v/>
      </c>
      <c r="F986" s="91"/>
      <c r="G986" s="91"/>
      <c r="H986" s="91"/>
    </row>
    <row r="987" spans="2:8" ht="35.15" customHeight="1" x14ac:dyDescent="0.25">
      <c r="B987" s="91">
        <v>977</v>
      </c>
      <c r="C987" s="124">
        <f>Liste!C1041</f>
        <v>0</v>
      </c>
      <c r="D987" s="124" t="str">
        <f>Liste!D1041</f>
        <v/>
      </c>
      <c r="E987" s="124" t="str">
        <f>Liste!E1041</f>
        <v/>
      </c>
      <c r="F987" s="91"/>
      <c r="G987" s="91"/>
      <c r="H987" s="91"/>
    </row>
    <row r="988" spans="2:8" ht="35.15" customHeight="1" x14ac:dyDescent="0.25">
      <c r="B988" s="91">
        <v>978</v>
      </c>
      <c r="C988" s="124">
        <f>Liste!C1042</f>
        <v>0</v>
      </c>
      <c r="D988" s="124" t="str">
        <f>Liste!D1042</f>
        <v/>
      </c>
      <c r="E988" s="124" t="str">
        <f>Liste!E1042</f>
        <v/>
      </c>
      <c r="F988" s="91"/>
      <c r="G988" s="91"/>
      <c r="H988" s="91"/>
    </row>
    <row r="989" spans="2:8" ht="35.15" customHeight="1" x14ac:dyDescent="0.25">
      <c r="B989" s="91">
        <v>979</v>
      </c>
      <c r="C989" s="124">
        <f>Liste!C1043</f>
        <v>0</v>
      </c>
      <c r="D989" s="124" t="str">
        <f>Liste!D1043</f>
        <v/>
      </c>
      <c r="E989" s="124" t="str">
        <f>Liste!E1043</f>
        <v/>
      </c>
      <c r="F989" s="91"/>
      <c r="G989" s="91"/>
      <c r="H989" s="91"/>
    </row>
    <row r="990" spans="2:8" ht="35.15" customHeight="1" x14ac:dyDescent="0.25">
      <c r="B990" s="91">
        <v>980</v>
      </c>
      <c r="C990" s="124">
        <f>Liste!C1044</f>
        <v>0</v>
      </c>
      <c r="D990" s="124" t="str">
        <f>Liste!D1044</f>
        <v/>
      </c>
      <c r="E990" s="124" t="str">
        <f>Liste!E1044</f>
        <v/>
      </c>
      <c r="F990" s="91"/>
      <c r="G990" s="91"/>
      <c r="H990" s="91"/>
    </row>
    <row r="991" spans="2:8" ht="35.15" customHeight="1" x14ac:dyDescent="0.25">
      <c r="B991" s="91">
        <v>981</v>
      </c>
      <c r="C991" s="124">
        <f>Liste!C1045</f>
        <v>0</v>
      </c>
      <c r="D991" s="124" t="str">
        <f>Liste!D1045</f>
        <v/>
      </c>
      <c r="E991" s="124" t="str">
        <f>Liste!E1045</f>
        <v/>
      </c>
      <c r="F991" s="91"/>
      <c r="G991" s="91"/>
      <c r="H991" s="91"/>
    </row>
    <row r="992" spans="2:8" ht="35.15" customHeight="1" x14ac:dyDescent="0.25">
      <c r="B992" s="91">
        <v>982</v>
      </c>
      <c r="C992" s="124">
        <f>Liste!C1046</f>
        <v>0</v>
      </c>
      <c r="D992" s="124" t="str">
        <f>Liste!D1046</f>
        <v/>
      </c>
      <c r="E992" s="124" t="str">
        <f>Liste!E1046</f>
        <v/>
      </c>
      <c r="F992" s="91"/>
      <c r="G992" s="91"/>
      <c r="H992" s="91"/>
    </row>
    <row r="993" spans="2:8" ht="35.15" customHeight="1" x14ac:dyDescent="0.25">
      <c r="B993" s="91">
        <v>983</v>
      </c>
      <c r="C993" s="124">
        <f>Liste!C1047</f>
        <v>0</v>
      </c>
      <c r="D993" s="124" t="str">
        <f>Liste!D1047</f>
        <v/>
      </c>
      <c r="E993" s="124" t="str">
        <f>Liste!E1047</f>
        <v/>
      </c>
      <c r="F993" s="91"/>
      <c r="G993" s="91"/>
      <c r="H993" s="91"/>
    </row>
    <row r="994" spans="2:8" ht="35.15" customHeight="1" x14ac:dyDescent="0.25">
      <c r="B994" s="91">
        <v>984</v>
      </c>
      <c r="C994" s="124">
        <f>Liste!C1048</f>
        <v>0</v>
      </c>
      <c r="D994" s="124" t="str">
        <f>Liste!D1048</f>
        <v/>
      </c>
      <c r="E994" s="124" t="str">
        <f>Liste!E1048</f>
        <v/>
      </c>
      <c r="F994" s="91"/>
      <c r="G994" s="91"/>
      <c r="H994" s="91"/>
    </row>
    <row r="995" spans="2:8" ht="35.15" customHeight="1" x14ac:dyDescent="0.25">
      <c r="B995" s="91">
        <v>985</v>
      </c>
      <c r="C995" s="124">
        <f>Liste!C1049</f>
        <v>0</v>
      </c>
      <c r="D995" s="124" t="str">
        <f>Liste!D1049</f>
        <v/>
      </c>
      <c r="E995" s="124" t="str">
        <f>Liste!E1049</f>
        <v/>
      </c>
      <c r="F995" s="91"/>
      <c r="G995" s="91"/>
      <c r="H995" s="91"/>
    </row>
    <row r="996" spans="2:8" ht="35.15" customHeight="1" x14ac:dyDescent="0.25">
      <c r="B996" s="91">
        <v>986</v>
      </c>
      <c r="C996" s="124">
        <f>Liste!C1050</f>
        <v>0</v>
      </c>
      <c r="D996" s="124" t="str">
        <f>Liste!D1050</f>
        <v/>
      </c>
      <c r="E996" s="124" t="str">
        <f>Liste!E1050</f>
        <v/>
      </c>
      <c r="F996" s="91"/>
      <c r="G996" s="91"/>
      <c r="H996" s="91"/>
    </row>
    <row r="997" spans="2:8" ht="35.15" customHeight="1" x14ac:dyDescent="0.25">
      <c r="B997" s="91">
        <v>987</v>
      </c>
      <c r="C997" s="124">
        <f>Liste!C1051</f>
        <v>0</v>
      </c>
      <c r="D997" s="124" t="str">
        <f>Liste!D1051</f>
        <v/>
      </c>
      <c r="E997" s="124" t="str">
        <f>Liste!E1051</f>
        <v/>
      </c>
      <c r="F997" s="91"/>
      <c r="G997" s="91"/>
      <c r="H997" s="91"/>
    </row>
    <row r="998" spans="2:8" ht="35.15" customHeight="1" x14ac:dyDescent="0.25">
      <c r="B998" s="91">
        <v>988</v>
      </c>
      <c r="C998" s="124">
        <f>Liste!C1052</f>
        <v>0</v>
      </c>
      <c r="D998" s="124" t="str">
        <f>Liste!D1052</f>
        <v/>
      </c>
      <c r="E998" s="124" t="str">
        <f>Liste!E1052</f>
        <v/>
      </c>
      <c r="F998" s="91"/>
      <c r="G998" s="91"/>
      <c r="H998" s="91"/>
    </row>
    <row r="999" spans="2:8" ht="35.15" customHeight="1" x14ac:dyDescent="0.25">
      <c r="B999" s="91">
        <v>989</v>
      </c>
      <c r="C999" s="124">
        <f>Liste!C1053</f>
        <v>0</v>
      </c>
      <c r="D999" s="124" t="str">
        <f>Liste!D1053</f>
        <v/>
      </c>
      <c r="E999" s="124" t="str">
        <f>Liste!E1053</f>
        <v/>
      </c>
      <c r="F999" s="91"/>
      <c r="G999" s="91"/>
      <c r="H999" s="91"/>
    </row>
    <row r="1000" spans="2:8" ht="35.15" customHeight="1" x14ac:dyDescent="0.25">
      <c r="B1000" s="91">
        <v>990</v>
      </c>
      <c r="C1000" s="124">
        <f>Liste!C1054</f>
        <v>0</v>
      </c>
      <c r="D1000" s="124" t="str">
        <f>Liste!D1054</f>
        <v/>
      </c>
      <c r="E1000" s="124" t="str">
        <f>Liste!E1054</f>
        <v/>
      </c>
      <c r="F1000" s="91"/>
      <c r="G1000" s="91"/>
      <c r="H1000" s="91"/>
    </row>
    <row r="1001" spans="2:8" ht="35.15" customHeight="1" x14ac:dyDescent="0.25">
      <c r="B1001" s="91">
        <v>991</v>
      </c>
      <c r="C1001" s="124">
        <f>Liste!C1055</f>
        <v>0</v>
      </c>
      <c r="D1001" s="124" t="str">
        <f>Liste!D1055</f>
        <v/>
      </c>
      <c r="E1001" s="124" t="str">
        <f>Liste!E1055</f>
        <v/>
      </c>
      <c r="F1001" s="91"/>
      <c r="G1001" s="91"/>
      <c r="H1001" s="91"/>
    </row>
    <row r="1002" spans="2:8" ht="35.15" customHeight="1" x14ac:dyDescent="0.25">
      <c r="B1002" s="91">
        <v>992</v>
      </c>
      <c r="C1002" s="124">
        <f>Liste!C1056</f>
        <v>0</v>
      </c>
      <c r="D1002" s="124" t="str">
        <f>Liste!D1056</f>
        <v/>
      </c>
      <c r="E1002" s="124" t="str">
        <f>Liste!E1056</f>
        <v/>
      </c>
      <c r="F1002" s="91"/>
      <c r="G1002" s="91"/>
      <c r="H1002" s="91"/>
    </row>
    <row r="1003" spans="2:8" ht="35.15" customHeight="1" x14ac:dyDescent="0.25">
      <c r="B1003" s="91">
        <v>993</v>
      </c>
      <c r="C1003" s="124">
        <f>Liste!C1057</f>
        <v>0</v>
      </c>
      <c r="D1003" s="124" t="str">
        <f>Liste!D1057</f>
        <v/>
      </c>
      <c r="E1003" s="124" t="str">
        <f>Liste!E1057</f>
        <v/>
      </c>
      <c r="F1003" s="91"/>
      <c r="G1003" s="91"/>
      <c r="H1003" s="91"/>
    </row>
    <row r="1004" spans="2:8" ht="35.15" customHeight="1" x14ac:dyDescent="0.25">
      <c r="B1004" s="91">
        <v>994</v>
      </c>
      <c r="C1004" s="124">
        <f>Liste!C1058</f>
        <v>0</v>
      </c>
      <c r="D1004" s="124" t="str">
        <f>Liste!D1058</f>
        <v/>
      </c>
      <c r="E1004" s="124" t="str">
        <f>Liste!E1058</f>
        <v/>
      </c>
      <c r="F1004" s="91"/>
      <c r="G1004" s="91"/>
      <c r="H1004" s="91"/>
    </row>
    <row r="1005" spans="2:8" ht="35.15" customHeight="1" x14ac:dyDescent="0.25">
      <c r="B1005" s="91">
        <v>995</v>
      </c>
      <c r="C1005" s="124">
        <f>Liste!C1059</f>
        <v>0</v>
      </c>
      <c r="D1005" s="124" t="str">
        <f>Liste!D1059</f>
        <v/>
      </c>
      <c r="E1005" s="124" t="str">
        <f>Liste!E1059</f>
        <v/>
      </c>
      <c r="F1005" s="91"/>
      <c r="G1005" s="91"/>
      <c r="H1005" s="91"/>
    </row>
    <row r="1006" spans="2:8" ht="35.15" customHeight="1" x14ac:dyDescent="0.25">
      <c r="B1006" s="91">
        <v>996</v>
      </c>
      <c r="C1006" s="124">
        <f>Liste!C1060</f>
        <v>0</v>
      </c>
      <c r="D1006" s="124" t="str">
        <f>Liste!D1060</f>
        <v/>
      </c>
      <c r="E1006" s="124" t="str">
        <f>Liste!E1060</f>
        <v/>
      </c>
      <c r="F1006" s="91"/>
      <c r="G1006" s="91"/>
      <c r="H1006" s="91"/>
    </row>
    <row r="1007" spans="2:8" ht="35.15" customHeight="1" x14ac:dyDescent="0.25">
      <c r="B1007" s="91">
        <v>997</v>
      </c>
      <c r="C1007" s="124">
        <f>Liste!C1061</f>
        <v>0</v>
      </c>
      <c r="D1007" s="124" t="str">
        <f>Liste!D1061</f>
        <v/>
      </c>
      <c r="E1007" s="124" t="str">
        <f>Liste!E1061</f>
        <v/>
      </c>
      <c r="F1007" s="91"/>
      <c r="G1007" s="91"/>
      <c r="H1007" s="91"/>
    </row>
    <row r="1008" spans="2:8" ht="35.15" customHeight="1" x14ac:dyDescent="0.25">
      <c r="B1008" s="91">
        <v>998</v>
      </c>
      <c r="C1008" s="124">
        <f>Liste!C1062</f>
        <v>0</v>
      </c>
      <c r="D1008" s="124" t="str">
        <f>Liste!D1062</f>
        <v/>
      </c>
      <c r="E1008" s="124" t="str">
        <f>Liste!E1062</f>
        <v/>
      </c>
      <c r="F1008" s="91"/>
      <c r="G1008" s="91"/>
      <c r="H1008" s="91"/>
    </row>
    <row r="1009" spans="2:8" ht="35.15" customHeight="1" x14ac:dyDescent="0.25">
      <c r="B1009" s="91">
        <v>999</v>
      </c>
      <c r="C1009" s="124">
        <f>Liste!C1063</f>
        <v>0</v>
      </c>
      <c r="D1009" s="124" t="str">
        <f>Liste!D1063</f>
        <v/>
      </c>
      <c r="E1009" s="124" t="str">
        <f>Liste!E1063</f>
        <v/>
      </c>
      <c r="F1009" s="91"/>
      <c r="G1009" s="91"/>
      <c r="H1009" s="91"/>
    </row>
    <row r="1010" spans="2:8" ht="35.15" customHeight="1" x14ac:dyDescent="0.25">
      <c r="B1010" s="91">
        <v>1000</v>
      </c>
      <c r="C1010" s="124">
        <f>Liste!C1064</f>
        <v>0</v>
      </c>
      <c r="D1010" s="124" t="str">
        <f>Liste!D1064</f>
        <v/>
      </c>
      <c r="E1010" s="124" t="str">
        <f>Liste!E1064</f>
        <v/>
      </c>
      <c r="F1010" s="91"/>
      <c r="G1010" s="91"/>
      <c r="H1010" s="91"/>
    </row>
    <row r="1011" spans="2:8" ht="35.15" customHeight="1" x14ac:dyDescent="0.25">
      <c r="B1011" s="91">
        <v>1001</v>
      </c>
      <c r="C1011" s="124">
        <f>Liste!C1065</f>
        <v>0</v>
      </c>
      <c r="D1011" s="124" t="str">
        <f>Liste!D1065</f>
        <v/>
      </c>
      <c r="E1011" s="124" t="str">
        <f>Liste!E1065</f>
        <v/>
      </c>
      <c r="F1011" s="91"/>
      <c r="G1011" s="91"/>
      <c r="H1011" s="91"/>
    </row>
  </sheetData>
  <mergeCells count="11">
    <mergeCell ref="E4:F4"/>
    <mergeCell ref="E6:H6"/>
    <mergeCell ref="G8:H8"/>
    <mergeCell ref="B1:C1"/>
    <mergeCell ref="B8:C8"/>
    <mergeCell ref="B7:C7"/>
    <mergeCell ref="D1:H1"/>
    <mergeCell ref="E2:H2"/>
    <mergeCell ref="E3:H3"/>
    <mergeCell ref="B5:E5"/>
    <mergeCell ref="F5:H5"/>
  </mergeCells>
  <phoneticPr fontId="5" type="noConversion"/>
  <printOptions horizontalCentered="1"/>
  <pageMargins left="0.19685039370078741" right="0.19685039370078741" top="0.39370078740157483" bottom="0.19685039370078741" header="0.51181102362204722" footer="0.51181102362204722"/>
  <pageSetup paperSize="9" scale="90" fitToHeight="5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T266"/>
  <sheetViews>
    <sheetView topLeftCell="C95" zoomScale="85" zoomScaleNormal="85" workbookViewId="0">
      <selection activeCell="O106" sqref="O106"/>
    </sheetView>
  </sheetViews>
  <sheetFormatPr baseColWidth="10" defaultRowHeight="12.5" x14ac:dyDescent="0.25"/>
  <cols>
    <col min="1" max="1" width="12.453125" customWidth="1"/>
    <col min="2" max="2" width="28.54296875" customWidth="1"/>
    <col min="3" max="3" width="30.453125" style="97" customWidth="1"/>
    <col min="4" max="4" width="28.453125" customWidth="1"/>
    <col min="5" max="5" width="16" customWidth="1"/>
    <col min="6" max="6" width="17.81640625" style="242" customWidth="1"/>
    <col min="7" max="7" width="39.26953125" customWidth="1"/>
    <col min="8" max="8" width="11.453125" customWidth="1"/>
    <col min="9" max="9" width="38.1796875" customWidth="1"/>
    <col min="10" max="11" width="11.453125" customWidth="1"/>
    <col min="12" max="12" width="11.453125" style="80" customWidth="1"/>
    <col min="13" max="13" width="11.453125" customWidth="1"/>
    <col min="14" max="14" width="11.453125" style="80" customWidth="1"/>
    <col min="15" max="15" width="31.54296875" customWidth="1"/>
    <col min="16" max="55" width="11.453125" customWidth="1"/>
  </cols>
  <sheetData>
    <row r="1" spans="2:16" x14ac:dyDescent="0.25">
      <c r="N1" s="80" t="s">
        <v>57</v>
      </c>
      <c r="P1" t="s">
        <v>36</v>
      </c>
    </row>
    <row r="2" spans="2:16" x14ac:dyDescent="0.25">
      <c r="C2" s="98"/>
      <c r="E2" t="s">
        <v>260</v>
      </c>
      <c r="N2" s="80" t="s">
        <v>40</v>
      </c>
      <c r="P2" s="64" t="s">
        <v>37</v>
      </c>
    </row>
    <row r="3" spans="2:16" x14ac:dyDescent="0.25">
      <c r="C3" s="98" t="s">
        <v>32</v>
      </c>
      <c r="E3" t="s">
        <v>42</v>
      </c>
      <c r="N3" s="80" t="s">
        <v>132</v>
      </c>
      <c r="P3" t="s">
        <v>38</v>
      </c>
    </row>
    <row r="4" spans="2:16" x14ac:dyDescent="0.25">
      <c r="E4" t="s">
        <v>33</v>
      </c>
      <c r="F4" s="242" t="s">
        <v>156</v>
      </c>
      <c r="N4" s="80" t="s">
        <v>41</v>
      </c>
      <c r="P4" t="s">
        <v>39</v>
      </c>
    </row>
    <row r="5" spans="2:16" x14ac:dyDescent="0.25">
      <c r="E5" t="s">
        <v>34</v>
      </c>
      <c r="F5" s="242" t="s">
        <v>70</v>
      </c>
      <c r="P5" t="s">
        <v>130</v>
      </c>
    </row>
    <row r="6" spans="2:16" x14ac:dyDescent="0.25">
      <c r="E6" t="s">
        <v>35</v>
      </c>
    </row>
    <row r="7" spans="2:16" x14ac:dyDescent="0.25">
      <c r="E7" t="s">
        <v>53</v>
      </c>
    </row>
    <row r="12" spans="2:16" s="109" customFormat="1" ht="15.5" x14ac:dyDescent="0.35">
      <c r="B12" s="107" t="str">
        <f>Demande!S14</f>
        <v>VI00010</v>
      </c>
      <c r="C12" s="108"/>
      <c r="F12" s="243" t="str">
        <f>Demande!S29</f>
        <v>PO0001</v>
      </c>
      <c r="L12" s="110"/>
      <c r="N12" s="110"/>
    </row>
    <row r="13" spans="2:16" x14ac:dyDescent="0.25">
      <c r="B13" s="73"/>
    </row>
    <row r="14" spans="2:16" ht="250" x14ac:dyDescent="0.25">
      <c r="B14" s="201" t="s">
        <v>184</v>
      </c>
      <c r="C14" s="97" t="s">
        <v>251</v>
      </c>
      <c r="F14" s="244" t="s">
        <v>239</v>
      </c>
    </row>
    <row r="15" spans="2:16" ht="84" customHeight="1" x14ac:dyDescent="0.25">
      <c r="B15" s="200" t="s">
        <v>178</v>
      </c>
      <c r="C15" s="99" t="s">
        <v>267</v>
      </c>
      <c r="F15" s="244" t="s">
        <v>245</v>
      </c>
      <c r="G15" s="99" t="s">
        <v>266</v>
      </c>
    </row>
    <row r="16" spans="2:16" ht="100" x14ac:dyDescent="0.25">
      <c r="B16" s="202" t="s">
        <v>179</v>
      </c>
      <c r="C16" s="228" t="s">
        <v>236</v>
      </c>
      <c r="F16" s="244" t="s">
        <v>240</v>
      </c>
      <c r="G16" s="164" t="s">
        <v>171</v>
      </c>
    </row>
    <row r="17" spans="2:7" ht="87.5" x14ac:dyDescent="0.25">
      <c r="B17" s="202" t="s">
        <v>180</v>
      </c>
      <c r="C17" s="99" t="s">
        <v>142</v>
      </c>
      <c r="F17" s="244" t="s">
        <v>241</v>
      </c>
      <c r="G17" s="164" t="s">
        <v>172</v>
      </c>
    </row>
    <row r="18" spans="2:7" ht="37.5" x14ac:dyDescent="0.25">
      <c r="B18" s="202" t="s">
        <v>181</v>
      </c>
      <c r="C18" s="99" t="s">
        <v>143</v>
      </c>
      <c r="F18" s="244" t="s">
        <v>242</v>
      </c>
      <c r="G18" s="164" t="s">
        <v>177</v>
      </c>
    </row>
    <row r="19" spans="2:7" ht="50" x14ac:dyDescent="0.25">
      <c r="B19" s="202" t="s">
        <v>182</v>
      </c>
      <c r="C19" s="99" t="s">
        <v>144</v>
      </c>
      <c r="F19" s="244" t="s">
        <v>243</v>
      </c>
      <c r="G19" s="164" t="s">
        <v>177</v>
      </c>
    </row>
    <row r="20" spans="2:7" ht="62.5" x14ac:dyDescent="0.25">
      <c r="B20" s="202" t="s">
        <v>183</v>
      </c>
      <c r="C20" s="164" t="s">
        <v>175</v>
      </c>
      <c r="F20" s="244" t="s">
        <v>244</v>
      </c>
      <c r="G20" s="164" t="s">
        <v>219</v>
      </c>
    </row>
    <row r="21" spans="2:7" ht="162.5" x14ac:dyDescent="0.25">
      <c r="B21" s="202" t="s">
        <v>185</v>
      </c>
      <c r="C21" s="164" t="s">
        <v>155</v>
      </c>
      <c r="F21" s="245" t="s">
        <v>246</v>
      </c>
      <c r="G21" s="164" t="s">
        <v>247</v>
      </c>
    </row>
    <row r="22" spans="2:7" ht="175" x14ac:dyDescent="0.25">
      <c r="B22" s="203" t="s">
        <v>186</v>
      </c>
      <c r="C22" s="228" t="s">
        <v>5</v>
      </c>
      <c r="F22" s="245"/>
    </row>
    <row r="23" spans="2:7" ht="87.5" x14ac:dyDescent="0.25">
      <c r="B23" s="203" t="s">
        <v>187</v>
      </c>
      <c r="C23" s="99" t="s">
        <v>157</v>
      </c>
      <c r="F23" s="245"/>
    </row>
    <row r="24" spans="2:7" ht="100" x14ac:dyDescent="0.25">
      <c r="B24" s="203" t="s">
        <v>188</v>
      </c>
      <c r="C24" s="99" t="s">
        <v>158</v>
      </c>
      <c r="F24" s="245"/>
    </row>
    <row r="25" spans="2:7" ht="162.5" x14ac:dyDescent="0.25">
      <c r="B25" s="203" t="s">
        <v>189</v>
      </c>
      <c r="C25" s="99" t="s">
        <v>159</v>
      </c>
      <c r="F25" s="245"/>
    </row>
    <row r="26" spans="2:7" ht="125" x14ac:dyDescent="0.25">
      <c r="B26" s="111" t="s">
        <v>191</v>
      </c>
      <c r="C26" s="97" t="s">
        <v>3</v>
      </c>
      <c r="F26" s="245"/>
    </row>
    <row r="27" spans="2:7" ht="162.5" x14ac:dyDescent="0.25">
      <c r="B27" s="111" t="s">
        <v>192</v>
      </c>
      <c r="C27" s="97" t="s">
        <v>4</v>
      </c>
      <c r="F27" s="245"/>
    </row>
    <row r="28" spans="2:7" ht="137.5" x14ac:dyDescent="0.25">
      <c r="B28" s="111" t="s">
        <v>190</v>
      </c>
      <c r="C28" s="164" t="s">
        <v>234</v>
      </c>
      <c r="F28" s="245"/>
    </row>
    <row r="29" spans="2:7" ht="137.5" x14ac:dyDescent="0.25">
      <c r="B29" s="112" t="s">
        <v>193</v>
      </c>
      <c r="C29" s="99" t="s">
        <v>2</v>
      </c>
    </row>
    <row r="30" spans="2:7" ht="87.5" x14ac:dyDescent="0.25">
      <c r="B30" s="112" t="s">
        <v>194</v>
      </c>
      <c r="C30" s="99" t="s">
        <v>0</v>
      </c>
    </row>
    <row r="31" spans="2:7" ht="100" x14ac:dyDescent="0.25">
      <c r="B31" s="112" t="s">
        <v>195</v>
      </c>
      <c r="C31" s="228" t="s">
        <v>229</v>
      </c>
    </row>
    <row r="32" spans="2:7" ht="125" x14ac:dyDescent="0.25">
      <c r="B32" s="112" t="s">
        <v>197</v>
      </c>
      <c r="C32" s="97" t="s">
        <v>1</v>
      </c>
    </row>
    <row r="33" spans="2:17" ht="150" x14ac:dyDescent="0.25">
      <c r="B33" s="112" t="s">
        <v>199</v>
      </c>
      <c r="C33" s="164" t="s">
        <v>235</v>
      </c>
    </row>
    <row r="34" spans="2:17" ht="87.5" x14ac:dyDescent="0.25">
      <c r="B34" s="113" t="s">
        <v>200</v>
      </c>
      <c r="C34" s="99" t="s">
        <v>146</v>
      </c>
    </row>
    <row r="35" spans="2:17" ht="62.5" x14ac:dyDescent="0.25">
      <c r="B35" s="113" t="s">
        <v>201</v>
      </c>
      <c r="C35" s="99" t="s">
        <v>145</v>
      </c>
    </row>
    <row r="36" spans="2:17" ht="75" x14ac:dyDescent="0.25">
      <c r="B36" s="113" t="s">
        <v>202</v>
      </c>
      <c r="C36" s="99" t="s">
        <v>147</v>
      </c>
    </row>
    <row r="37" spans="2:17" ht="37.5" x14ac:dyDescent="0.25">
      <c r="B37" s="113" t="s">
        <v>203</v>
      </c>
      <c r="C37" s="97" t="s">
        <v>134</v>
      </c>
    </row>
    <row r="38" spans="2:17" ht="62.5" x14ac:dyDescent="0.25">
      <c r="B38" s="113" t="s">
        <v>204</v>
      </c>
      <c r="C38" s="99" t="s">
        <v>148</v>
      </c>
    </row>
    <row r="39" spans="2:17" ht="162.5" x14ac:dyDescent="0.25">
      <c r="B39" s="114" t="s">
        <v>205</v>
      </c>
      <c r="C39" s="99" t="s">
        <v>141</v>
      </c>
    </row>
    <row r="40" spans="2:17" ht="100" x14ac:dyDescent="0.25">
      <c r="B40" s="114" t="s">
        <v>206</v>
      </c>
      <c r="C40" s="99" t="s">
        <v>149</v>
      </c>
    </row>
    <row r="41" spans="2:17" ht="42.75" customHeight="1" x14ac:dyDescent="0.25">
      <c r="B41" s="114" t="s">
        <v>207</v>
      </c>
      <c r="C41" s="99" t="s">
        <v>150</v>
      </c>
    </row>
    <row r="42" spans="2:17" ht="125" x14ac:dyDescent="0.25">
      <c r="B42" s="114" t="s">
        <v>208</v>
      </c>
      <c r="C42" s="99" t="s">
        <v>151</v>
      </c>
    </row>
    <row r="43" spans="2:17" ht="112.5" x14ac:dyDescent="0.25">
      <c r="B43" s="114" t="s">
        <v>209</v>
      </c>
      <c r="C43" s="97" t="s">
        <v>152</v>
      </c>
    </row>
    <row r="44" spans="2:17" ht="125" x14ac:dyDescent="0.25">
      <c r="B44" s="114" t="s">
        <v>210</v>
      </c>
      <c r="C44" s="97" t="s">
        <v>153</v>
      </c>
    </row>
    <row r="45" spans="2:17" ht="137.5" x14ac:dyDescent="0.25">
      <c r="B45" s="114" t="s">
        <v>211</v>
      </c>
      <c r="C45" s="99" t="s">
        <v>154</v>
      </c>
    </row>
    <row r="46" spans="2:17" x14ac:dyDescent="0.25">
      <c r="B46" s="73"/>
    </row>
    <row r="47" spans="2:17" x14ac:dyDescent="0.25">
      <c r="B47" s="73"/>
    </row>
    <row r="48" spans="2:17" x14ac:dyDescent="0.25">
      <c r="B48" s="73"/>
      <c r="C48" s="97" t="s">
        <v>133</v>
      </c>
      <c r="D48" s="80" t="s">
        <v>40</v>
      </c>
      <c r="E48" s="80" t="s">
        <v>132</v>
      </c>
      <c r="F48" s="246" t="s">
        <v>41</v>
      </c>
      <c r="H48" t="s">
        <v>36</v>
      </c>
      <c r="I48" t="s">
        <v>37</v>
      </c>
      <c r="J48" t="s">
        <v>38</v>
      </c>
      <c r="K48" t="s">
        <v>39</v>
      </c>
      <c r="L48" t="s">
        <v>130</v>
      </c>
      <c r="N48" s="80" t="s">
        <v>167</v>
      </c>
      <c r="O48" t="s">
        <v>168</v>
      </c>
      <c r="P48" s="83" t="s">
        <v>118</v>
      </c>
      <c r="Q48" s="83" t="s">
        <v>174</v>
      </c>
    </row>
    <row r="49" spans="2:20" x14ac:dyDescent="0.25">
      <c r="B49" s="66" t="s">
        <v>184</v>
      </c>
      <c r="C49" s="100"/>
      <c r="D49" s="76"/>
      <c r="E49" s="76"/>
      <c r="F49" s="247"/>
      <c r="G49" s="76"/>
      <c r="H49" s="76"/>
      <c r="I49" s="76"/>
      <c r="J49" s="76"/>
      <c r="K49" s="76"/>
      <c r="L49" s="81"/>
      <c r="M49" s="76"/>
      <c r="N49" s="81"/>
      <c r="O49" s="76"/>
      <c r="P49" s="187"/>
      <c r="Q49" s="187" t="s">
        <v>174</v>
      </c>
      <c r="R49" s="76"/>
      <c r="S49" s="73"/>
      <c r="T49" s="73"/>
    </row>
    <row r="50" spans="2:20" x14ac:dyDescent="0.25">
      <c r="B50" s="199" t="s">
        <v>178</v>
      </c>
      <c r="C50" s="100" t="s">
        <v>133</v>
      </c>
      <c r="D50" s="76" t="s">
        <v>40</v>
      </c>
      <c r="E50" s="76" t="s">
        <v>132</v>
      </c>
      <c r="F50" s="247" t="s">
        <v>41</v>
      </c>
      <c r="G50" s="76"/>
      <c r="H50" s="76" t="s">
        <v>36</v>
      </c>
      <c r="I50" s="76" t="s">
        <v>37</v>
      </c>
      <c r="J50" s="76" t="s">
        <v>38</v>
      </c>
      <c r="K50" s="76" t="s">
        <v>39</v>
      </c>
      <c r="L50" s="81" t="s">
        <v>130</v>
      </c>
      <c r="M50" s="76"/>
      <c r="N50" s="81" t="s">
        <v>167</v>
      </c>
      <c r="O50" s="76" t="s">
        <v>168</v>
      </c>
      <c r="P50" s="187"/>
      <c r="Q50" s="187"/>
      <c r="R50" s="76"/>
      <c r="S50" s="73"/>
      <c r="T50" s="73"/>
    </row>
    <row r="51" spans="2:20" x14ac:dyDescent="0.25">
      <c r="B51" s="171" t="s">
        <v>179</v>
      </c>
      <c r="C51" s="172" t="s">
        <v>133</v>
      </c>
      <c r="D51" s="173" t="s">
        <v>40</v>
      </c>
      <c r="E51" s="173" t="s">
        <v>132</v>
      </c>
      <c r="F51" s="248"/>
      <c r="G51" s="173"/>
      <c r="H51" s="171"/>
      <c r="I51" s="171"/>
      <c r="J51" s="171"/>
      <c r="K51" s="171"/>
      <c r="L51" s="173"/>
      <c r="M51" s="171"/>
      <c r="N51" s="173"/>
      <c r="O51" s="171"/>
      <c r="P51" s="188" t="s">
        <v>118</v>
      </c>
      <c r="Q51" s="188"/>
      <c r="R51" s="171"/>
    </row>
    <row r="52" spans="2:20" x14ac:dyDescent="0.25">
      <c r="B52" s="67" t="s">
        <v>180</v>
      </c>
      <c r="C52" s="97" t="s">
        <v>133</v>
      </c>
      <c r="D52" s="80" t="s">
        <v>40</v>
      </c>
      <c r="E52" s="80" t="s">
        <v>132</v>
      </c>
      <c r="G52" s="81"/>
      <c r="H52" t="s">
        <v>36</v>
      </c>
      <c r="J52" t="s">
        <v>38</v>
      </c>
      <c r="K52" t="s">
        <v>39</v>
      </c>
      <c r="L52" s="80" t="s">
        <v>130</v>
      </c>
      <c r="N52" s="158" t="s">
        <v>169</v>
      </c>
      <c r="O52" s="157" t="s">
        <v>170</v>
      </c>
      <c r="P52" s="189"/>
      <c r="Q52" s="83"/>
    </row>
    <row r="53" spans="2:20" x14ac:dyDescent="0.25">
      <c r="B53" s="67" t="s">
        <v>181</v>
      </c>
      <c r="C53" s="97" t="s">
        <v>133</v>
      </c>
      <c r="D53" s="80" t="s">
        <v>40</v>
      </c>
      <c r="E53" s="80"/>
      <c r="G53" s="81"/>
      <c r="H53" t="s">
        <v>36</v>
      </c>
      <c r="J53" t="s">
        <v>38</v>
      </c>
      <c r="K53" t="s">
        <v>39</v>
      </c>
      <c r="L53" s="80" t="s">
        <v>130</v>
      </c>
      <c r="N53" s="158" t="s">
        <v>169</v>
      </c>
      <c r="O53" s="157" t="s">
        <v>170</v>
      </c>
      <c r="P53" s="83"/>
      <c r="Q53" s="83"/>
    </row>
    <row r="54" spans="2:20" x14ac:dyDescent="0.25">
      <c r="B54" s="67" t="s">
        <v>182</v>
      </c>
      <c r="C54" s="97" t="s">
        <v>133</v>
      </c>
      <c r="E54" s="80" t="s">
        <v>132</v>
      </c>
      <c r="G54" s="81"/>
      <c r="H54" t="s">
        <v>36</v>
      </c>
      <c r="J54" t="s">
        <v>38</v>
      </c>
      <c r="K54" t="s">
        <v>39</v>
      </c>
      <c r="L54" s="80" t="s">
        <v>130</v>
      </c>
      <c r="N54" s="158" t="s">
        <v>169</v>
      </c>
      <c r="O54" s="157" t="s">
        <v>170</v>
      </c>
      <c r="P54" s="83"/>
      <c r="Q54" s="83"/>
    </row>
    <row r="55" spans="2:20" x14ac:dyDescent="0.25">
      <c r="B55" s="67" t="s">
        <v>183</v>
      </c>
      <c r="C55" s="97" t="s">
        <v>133</v>
      </c>
      <c r="D55" s="80" t="s">
        <v>40</v>
      </c>
      <c r="G55" s="81"/>
      <c r="H55" t="s">
        <v>36</v>
      </c>
      <c r="J55" t="s">
        <v>38</v>
      </c>
      <c r="N55" s="158"/>
      <c r="O55" s="157"/>
      <c r="P55" s="83"/>
      <c r="Q55" s="83"/>
    </row>
    <row r="56" spans="2:20" x14ac:dyDescent="0.25">
      <c r="B56" s="67" t="s">
        <v>185</v>
      </c>
      <c r="C56" s="97" t="s">
        <v>133</v>
      </c>
      <c r="E56" s="80" t="s">
        <v>132</v>
      </c>
      <c r="G56" s="81"/>
      <c r="H56" t="s">
        <v>36</v>
      </c>
      <c r="J56" t="s">
        <v>38</v>
      </c>
      <c r="N56" s="158"/>
      <c r="O56" s="157"/>
      <c r="P56" s="83"/>
      <c r="Q56" s="83"/>
    </row>
    <row r="57" spans="2:20" x14ac:dyDescent="0.25">
      <c r="B57" s="174" t="s">
        <v>186</v>
      </c>
      <c r="C57" s="175" t="s">
        <v>133</v>
      </c>
      <c r="D57" s="176" t="s">
        <v>40</v>
      </c>
      <c r="E57" s="176" t="s">
        <v>132</v>
      </c>
      <c r="F57" s="249" t="s">
        <v>41</v>
      </c>
      <c r="G57" s="176"/>
      <c r="H57" s="174"/>
      <c r="I57" s="174"/>
      <c r="J57" s="174"/>
      <c r="K57" s="174"/>
      <c r="L57" s="176"/>
      <c r="M57" s="174"/>
      <c r="N57" s="176"/>
      <c r="O57" s="174"/>
      <c r="P57" s="190" t="s">
        <v>118</v>
      </c>
      <c r="Q57" s="190"/>
      <c r="R57" s="174"/>
    </row>
    <row r="58" spans="2:20" x14ac:dyDescent="0.25">
      <c r="B58" s="68" t="s">
        <v>187</v>
      </c>
      <c r="C58" s="97" t="s">
        <v>133</v>
      </c>
      <c r="D58" s="80" t="s">
        <v>40</v>
      </c>
      <c r="E58" s="80" t="s">
        <v>132</v>
      </c>
      <c r="F58" s="246"/>
      <c r="G58" s="81"/>
      <c r="H58" t="s">
        <v>36</v>
      </c>
      <c r="K58" t="s">
        <v>39</v>
      </c>
      <c r="L58" s="80" t="s">
        <v>130</v>
      </c>
      <c r="N58" s="80" t="s">
        <v>169</v>
      </c>
      <c r="O58" t="s">
        <v>170</v>
      </c>
      <c r="P58" s="83"/>
      <c r="Q58" s="83"/>
    </row>
    <row r="59" spans="2:20" x14ac:dyDescent="0.25">
      <c r="B59" s="68" t="s">
        <v>188</v>
      </c>
      <c r="C59" s="97" t="s">
        <v>133</v>
      </c>
      <c r="D59" s="80" t="s">
        <v>40</v>
      </c>
      <c r="G59" s="81"/>
      <c r="H59" t="s">
        <v>36</v>
      </c>
      <c r="K59" t="s">
        <v>39</v>
      </c>
      <c r="L59" s="80" t="s">
        <v>130</v>
      </c>
      <c r="N59" s="80" t="s">
        <v>169</v>
      </c>
      <c r="O59" t="s">
        <v>170</v>
      </c>
      <c r="P59" s="83"/>
      <c r="Q59" s="83"/>
    </row>
    <row r="60" spans="2:20" x14ac:dyDescent="0.25">
      <c r="B60" s="68" t="s">
        <v>189</v>
      </c>
      <c r="C60" s="97" t="s">
        <v>133</v>
      </c>
      <c r="E60" s="80" t="s">
        <v>132</v>
      </c>
      <c r="G60" s="81"/>
      <c r="H60" t="s">
        <v>36</v>
      </c>
      <c r="K60" t="s">
        <v>39</v>
      </c>
      <c r="L60" s="80" t="s">
        <v>130</v>
      </c>
      <c r="N60" s="80" t="s">
        <v>169</v>
      </c>
      <c r="O60" t="s">
        <v>170</v>
      </c>
      <c r="P60" s="83"/>
      <c r="Q60" s="83"/>
    </row>
    <row r="61" spans="2:20" x14ac:dyDescent="0.25">
      <c r="B61" s="68" t="s">
        <v>191</v>
      </c>
      <c r="C61" s="97" t="s">
        <v>133</v>
      </c>
      <c r="D61" s="80" t="s">
        <v>40</v>
      </c>
      <c r="G61" s="81"/>
      <c r="H61" t="s">
        <v>36</v>
      </c>
      <c r="P61" s="83"/>
      <c r="Q61" s="83"/>
    </row>
    <row r="62" spans="2:20" x14ac:dyDescent="0.25">
      <c r="B62" s="68" t="s">
        <v>192</v>
      </c>
      <c r="C62" s="97" t="s">
        <v>133</v>
      </c>
      <c r="E62" s="80" t="s">
        <v>132</v>
      </c>
      <c r="G62" s="81"/>
      <c r="H62" t="s">
        <v>36</v>
      </c>
      <c r="P62" s="83"/>
      <c r="Q62" s="83"/>
    </row>
    <row r="63" spans="2:20" x14ac:dyDescent="0.25">
      <c r="B63" s="68" t="s">
        <v>190</v>
      </c>
      <c r="F63" s="246" t="s">
        <v>41</v>
      </c>
      <c r="G63" s="81"/>
      <c r="H63" s="64" t="s">
        <v>262</v>
      </c>
      <c r="I63" s="64" t="s">
        <v>37</v>
      </c>
      <c r="K63" t="s">
        <v>39</v>
      </c>
      <c r="L63" s="80" t="s">
        <v>130</v>
      </c>
      <c r="N63" s="80" t="s">
        <v>169</v>
      </c>
      <c r="O63" t="s">
        <v>170</v>
      </c>
      <c r="P63" s="83"/>
      <c r="Q63" s="83"/>
    </row>
    <row r="64" spans="2:20" x14ac:dyDescent="0.25">
      <c r="B64" s="177" t="s">
        <v>193</v>
      </c>
      <c r="C64" s="178" t="s">
        <v>133</v>
      </c>
      <c r="D64" s="179" t="s">
        <v>228</v>
      </c>
      <c r="E64" s="179"/>
      <c r="F64" s="250" t="s">
        <v>41</v>
      </c>
      <c r="G64" s="179"/>
      <c r="H64" s="177"/>
      <c r="I64" s="177"/>
      <c r="J64" s="177"/>
      <c r="K64" s="177"/>
      <c r="L64" s="179"/>
      <c r="M64" s="177"/>
      <c r="N64" s="179"/>
      <c r="O64" s="177"/>
      <c r="P64" s="191" t="s">
        <v>118</v>
      </c>
      <c r="Q64" s="191"/>
      <c r="R64" s="177"/>
    </row>
    <row r="65" spans="2:18" x14ac:dyDescent="0.25">
      <c r="B65" s="69" t="s">
        <v>194</v>
      </c>
      <c r="C65" s="97" t="s">
        <v>133</v>
      </c>
      <c r="D65" s="80" t="s">
        <v>228</v>
      </c>
      <c r="E65" s="80"/>
      <c r="G65" s="81"/>
      <c r="H65" t="s">
        <v>36</v>
      </c>
      <c r="P65" s="83"/>
      <c r="Q65" s="83"/>
    </row>
    <row r="66" spans="2:18" x14ac:dyDescent="0.25">
      <c r="B66" s="69" t="s">
        <v>195</v>
      </c>
      <c r="C66" s="97" t="s">
        <v>133</v>
      </c>
      <c r="D66" s="80" t="s">
        <v>228</v>
      </c>
      <c r="G66" s="81"/>
      <c r="H66" t="s">
        <v>36</v>
      </c>
      <c r="P66" s="83"/>
      <c r="Q66" s="83"/>
    </row>
    <row r="67" spans="2:18" x14ac:dyDescent="0.25">
      <c r="B67" s="69" t="s">
        <v>197</v>
      </c>
      <c r="C67" s="97" t="s">
        <v>133</v>
      </c>
      <c r="D67" s="80" t="s">
        <v>228</v>
      </c>
      <c r="G67" s="81"/>
      <c r="H67" t="s">
        <v>36</v>
      </c>
      <c r="P67" s="83"/>
      <c r="Q67" s="83"/>
    </row>
    <row r="68" spans="2:18" x14ac:dyDescent="0.25">
      <c r="B68" s="69" t="s">
        <v>199</v>
      </c>
      <c r="F68" s="246" t="s">
        <v>41</v>
      </c>
      <c r="G68" s="81"/>
      <c r="H68" t="s">
        <v>36</v>
      </c>
      <c r="I68" s="64" t="s">
        <v>37</v>
      </c>
      <c r="P68" s="83"/>
      <c r="Q68" s="83"/>
    </row>
    <row r="69" spans="2:18" x14ac:dyDescent="0.25">
      <c r="B69" s="180" t="s">
        <v>200</v>
      </c>
      <c r="C69" s="181" t="s">
        <v>133</v>
      </c>
      <c r="D69" s="182" t="s">
        <v>40</v>
      </c>
      <c r="E69" s="182"/>
      <c r="F69" s="251" t="s">
        <v>41</v>
      </c>
      <c r="G69" s="182"/>
      <c r="H69" s="180"/>
      <c r="I69" s="180"/>
      <c r="J69" s="180"/>
      <c r="K69" s="180"/>
      <c r="L69" s="182"/>
      <c r="M69" s="180"/>
      <c r="N69" s="182"/>
      <c r="O69" s="180"/>
      <c r="P69" s="192" t="s">
        <v>118</v>
      </c>
      <c r="Q69" s="192"/>
      <c r="R69" s="180"/>
    </row>
    <row r="70" spans="2:18" x14ac:dyDescent="0.25">
      <c r="B70" s="70" t="s">
        <v>201</v>
      </c>
      <c r="C70" s="97" t="s">
        <v>133</v>
      </c>
      <c r="D70" s="80" t="s">
        <v>40</v>
      </c>
      <c r="G70" s="81"/>
      <c r="H70" t="s">
        <v>36</v>
      </c>
      <c r="J70" t="s">
        <v>38</v>
      </c>
      <c r="K70" t="s">
        <v>39</v>
      </c>
      <c r="N70" s="80" t="s">
        <v>169</v>
      </c>
      <c r="O70" t="s">
        <v>170</v>
      </c>
      <c r="P70" s="83"/>
      <c r="Q70" s="83"/>
    </row>
    <row r="71" spans="2:18" x14ac:dyDescent="0.25">
      <c r="B71" s="70" t="s">
        <v>202</v>
      </c>
      <c r="C71" s="97" t="s">
        <v>133</v>
      </c>
      <c r="D71" s="80" t="s">
        <v>40</v>
      </c>
      <c r="G71" s="81"/>
      <c r="H71" t="s">
        <v>36</v>
      </c>
      <c r="J71" t="s">
        <v>38</v>
      </c>
      <c r="K71" t="s">
        <v>39</v>
      </c>
      <c r="N71" s="80" t="s">
        <v>169</v>
      </c>
      <c r="O71" t="s">
        <v>170</v>
      </c>
      <c r="P71" s="83"/>
      <c r="Q71" s="83"/>
    </row>
    <row r="72" spans="2:18" x14ac:dyDescent="0.25">
      <c r="B72" s="70" t="s">
        <v>203</v>
      </c>
      <c r="C72" s="97" t="s">
        <v>133</v>
      </c>
      <c r="D72" s="80" t="s">
        <v>40</v>
      </c>
      <c r="G72" s="81"/>
      <c r="H72" t="s">
        <v>36</v>
      </c>
      <c r="P72" s="83"/>
      <c r="Q72" s="83"/>
    </row>
    <row r="73" spans="2:18" x14ac:dyDescent="0.25">
      <c r="B73" s="70" t="s">
        <v>204</v>
      </c>
      <c r="F73" s="246" t="s">
        <v>41</v>
      </c>
      <c r="G73" s="81"/>
      <c r="H73" t="s">
        <v>36</v>
      </c>
      <c r="J73" t="s">
        <v>38</v>
      </c>
      <c r="K73" t="s">
        <v>39</v>
      </c>
      <c r="N73" s="80" t="s">
        <v>169</v>
      </c>
      <c r="O73" t="s">
        <v>170</v>
      </c>
      <c r="P73" s="83"/>
      <c r="Q73" s="83"/>
    </row>
    <row r="74" spans="2:18" x14ac:dyDescent="0.25">
      <c r="B74" s="183" t="s">
        <v>205</v>
      </c>
      <c r="C74" s="184" t="s">
        <v>133</v>
      </c>
      <c r="D74" s="185" t="s">
        <v>40</v>
      </c>
      <c r="E74" s="185" t="s">
        <v>132</v>
      </c>
      <c r="F74" s="252" t="s">
        <v>41</v>
      </c>
      <c r="G74" s="185"/>
      <c r="H74" s="183"/>
      <c r="I74" s="183"/>
      <c r="J74" s="183"/>
      <c r="K74" s="183"/>
      <c r="L74" s="185"/>
      <c r="M74" s="183"/>
      <c r="N74" s="185"/>
      <c r="O74" s="183"/>
      <c r="P74" s="193"/>
      <c r="Q74" s="193"/>
      <c r="R74" s="183"/>
    </row>
    <row r="75" spans="2:18" x14ac:dyDescent="0.25">
      <c r="B75" s="71" t="s">
        <v>206</v>
      </c>
      <c r="C75" s="97" t="s">
        <v>133</v>
      </c>
      <c r="D75" s="80" t="s">
        <v>40</v>
      </c>
      <c r="E75" s="80" t="s">
        <v>132</v>
      </c>
      <c r="G75" s="81"/>
      <c r="P75" s="83"/>
      <c r="Q75" s="83"/>
    </row>
    <row r="76" spans="2:18" x14ac:dyDescent="0.25">
      <c r="B76" s="71" t="s">
        <v>207</v>
      </c>
      <c r="C76" s="97" t="s">
        <v>133</v>
      </c>
      <c r="D76" s="80" t="s">
        <v>40</v>
      </c>
      <c r="E76" s="80"/>
      <c r="G76" s="81"/>
      <c r="P76" s="83"/>
      <c r="Q76" s="83"/>
    </row>
    <row r="77" spans="2:18" x14ac:dyDescent="0.25">
      <c r="B77" s="71" t="s">
        <v>208</v>
      </c>
      <c r="C77" s="97" t="s">
        <v>133</v>
      </c>
      <c r="D77" s="80"/>
      <c r="E77" s="80" t="s">
        <v>132</v>
      </c>
      <c r="G77" s="81"/>
      <c r="P77" s="83"/>
      <c r="Q77" s="83"/>
    </row>
    <row r="78" spans="2:18" x14ac:dyDescent="0.25">
      <c r="B78" s="71" t="s">
        <v>209</v>
      </c>
      <c r="C78" s="97" t="s">
        <v>133</v>
      </c>
      <c r="D78" s="80" t="s">
        <v>40</v>
      </c>
      <c r="E78" s="80"/>
      <c r="G78" s="81"/>
      <c r="P78" s="83"/>
      <c r="Q78" s="83"/>
    </row>
    <row r="79" spans="2:18" x14ac:dyDescent="0.25">
      <c r="B79" s="71" t="s">
        <v>210</v>
      </c>
      <c r="C79" s="97" t="s">
        <v>133</v>
      </c>
      <c r="D79" s="80"/>
      <c r="E79" s="80" t="s">
        <v>132</v>
      </c>
      <c r="G79" s="81"/>
      <c r="P79" s="83"/>
      <c r="Q79" s="83"/>
    </row>
    <row r="80" spans="2:18" x14ac:dyDescent="0.25">
      <c r="B80" s="71" t="s">
        <v>211</v>
      </c>
      <c r="F80" s="246" t="s">
        <v>41</v>
      </c>
      <c r="G80" s="81"/>
      <c r="P80" s="83"/>
      <c r="Q80" s="83"/>
    </row>
    <row r="81" spans="1:18" s="73" customFormat="1" x14ac:dyDescent="0.25">
      <c r="C81" s="101"/>
      <c r="F81" s="253"/>
      <c r="L81" s="82"/>
      <c r="N81" s="82"/>
    </row>
    <row r="82" spans="1:18" s="73" customFormat="1" x14ac:dyDescent="0.25">
      <c r="C82" s="101"/>
      <c r="F82" s="253"/>
      <c r="L82" s="82"/>
      <c r="N82" s="82"/>
    </row>
    <row r="83" spans="1:18" s="31" customFormat="1" x14ac:dyDescent="0.25">
      <c r="C83" s="97">
        <v>2</v>
      </c>
      <c r="D83" s="31">
        <v>3</v>
      </c>
      <c r="E83" s="31">
        <v>4</v>
      </c>
      <c r="F83" s="254">
        <v>5</v>
      </c>
      <c r="G83" s="31">
        <v>6</v>
      </c>
      <c r="H83" s="31">
        <v>7</v>
      </c>
      <c r="I83" s="31">
        <v>8</v>
      </c>
      <c r="J83" s="31">
        <v>9</v>
      </c>
      <c r="K83" s="31">
        <v>10</v>
      </c>
      <c r="L83" s="80">
        <v>11</v>
      </c>
      <c r="M83" s="31">
        <v>12</v>
      </c>
      <c r="N83" s="80">
        <v>13</v>
      </c>
      <c r="O83" s="31">
        <v>14</v>
      </c>
      <c r="P83" s="31">
        <v>15</v>
      </c>
      <c r="Q83" s="31">
        <v>16</v>
      </c>
      <c r="R83" s="31">
        <v>17</v>
      </c>
    </row>
    <row r="84" spans="1:18" s="31" customFormat="1" x14ac:dyDescent="0.25">
      <c r="C84" s="97" t="s">
        <v>71</v>
      </c>
      <c r="D84" s="31" t="s">
        <v>72</v>
      </c>
      <c r="E84" s="31" t="s">
        <v>73</v>
      </c>
      <c r="F84" s="254" t="s">
        <v>74</v>
      </c>
      <c r="G84" s="31" t="s">
        <v>75</v>
      </c>
      <c r="H84" s="31" t="s">
        <v>76</v>
      </c>
      <c r="I84" s="31" t="s">
        <v>77</v>
      </c>
      <c r="J84" s="31" t="s">
        <v>78</v>
      </c>
      <c r="K84" s="31" t="s">
        <v>79</v>
      </c>
      <c r="L84" s="80" t="s">
        <v>80</v>
      </c>
      <c r="M84" s="31" t="s">
        <v>81</v>
      </c>
      <c r="N84" s="80" t="s">
        <v>82</v>
      </c>
      <c r="O84" s="31" t="s">
        <v>83</v>
      </c>
      <c r="P84" s="31" t="s">
        <v>84</v>
      </c>
      <c r="Q84" s="31" t="s">
        <v>85</v>
      </c>
      <c r="R84" s="31" t="s">
        <v>86</v>
      </c>
    </row>
    <row r="85" spans="1:18" s="31" customFormat="1" x14ac:dyDescent="0.25">
      <c r="C85" s="97" t="s">
        <v>15</v>
      </c>
      <c r="D85" t="s">
        <v>54</v>
      </c>
      <c r="E85" s="31" t="s">
        <v>6</v>
      </c>
      <c r="F85" s="254" t="s">
        <v>7</v>
      </c>
      <c r="G85" s="80" t="s">
        <v>8</v>
      </c>
      <c r="H85" s="62" t="s">
        <v>113</v>
      </c>
      <c r="I85" s="31" t="s">
        <v>16</v>
      </c>
      <c r="J85" s="31" t="s">
        <v>30</v>
      </c>
      <c r="K85" s="62" t="s">
        <v>113</v>
      </c>
      <c r="L85" s="80" t="s">
        <v>9</v>
      </c>
      <c r="M85" s="80" t="s">
        <v>115</v>
      </c>
      <c r="N85" s="80" t="s">
        <v>117</v>
      </c>
      <c r="O85" s="31" t="s">
        <v>66</v>
      </c>
      <c r="P85" s="62" t="s">
        <v>116</v>
      </c>
      <c r="Q85" s="62" t="s">
        <v>116</v>
      </c>
      <c r="R85" s="62" t="s">
        <v>116</v>
      </c>
    </row>
    <row r="86" spans="1:18" x14ac:dyDescent="0.25">
      <c r="A86" s="74"/>
      <c r="B86" s="66" t="s">
        <v>184</v>
      </c>
      <c r="C86" s="170" t="s">
        <v>173</v>
      </c>
      <c r="D86" s="170" t="s">
        <v>173</v>
      </c>
      <c r="E86" s="170" t="s">
        <v>173</v>
      </c>
      <c r="F86" s="170" t="s">
        <v>173</v>
      </c>
      <c r="G86" s="170" t="s">
        <v>173</v>
      </c>
      <c r="H86" s="170" t="s">
        <v>173</v>
      </c>
      <c r="I86" s="170" t="s">
        <v>173</v>
      </c>
      <c r="J86" s="170" t="s">
        <v>173</v>
      </c>
      <c r="K86" s="170" t="s">
        <v>173</v>
      </c>
      <c r="L86" s="170" t="s">
        <v>173</v>
      </c>
      <c r="M86" s="170" t="s">
        <v>173</v>
      </c>
      <c r="N86" s="170" t="s">
        <v>173</v>
      </c>
      <c r="O86" s="170" t="s">
        <v>173</v>
      </c>
      <c r="P86" s="170" t="s">
        <v>173</v>
      </c>
      <c r="Q86" s="170" t="s">
        <v>173</v>
      </c>
      <c r="R86" s="170" t="s">
        <v>173</v>
      </c>
    </row>
    <row r="87" spans="1:18" x14ac:dyDescent="0.25">
      <c r="A87" s="74"/>
      <c r="B87" s="66" t="s">
        <v>178</v>
      </c>
      <c r="C87" s="170"/>
      <c r="D87" s="170"/>
      <c r="E87" s="170"/>
      <c r="F87" s="170"/>
      <c r="G87" s="170"/>
      <c r="H87" s="170"/>
      <c r="I87" s="170"/>
      <c r="J87" s="170"/>
      <c r="K87" s="170"/>
      <c r="L87" s="170"/>
      <c r="M87" s="170"/>
      <c r="N87" s="170"/>
      <c r="O87" s="170"/>
      <c r="P87" s="170"/>
      <c r="Q87" s="170"/>
      <c r="R87" s="170"/>
    </row>
    <row r="88" spans="1:18" x14ac:dyDescent="0.25">
      <c r="A88" s="74"/>
      <c r="B88" s="67" t="s">
        <v>179</v>
      </c>
      <c r="C88" s="102" t="s">
        <v>173</v>
      </c>
      <c r="D88" s="102" t="s">
        <v>173</v>
      </c>
      <c r="E88" s="102" t="s">
        <v>173</v>
      </c>
      <c r="F88" s="102" t="s">
        <v>173</v>
      </c>
      <c r="G88" s="102" t="s">
        <v>173</v>
      </c>
      <c r="H88" s="102" t="s">
        <v>173</v>
      </c>
      <c r="I88" s="102" t="s">
        <v>173</v>
      </c>
      <c r="J88" s="102" t="s">
        <v>173</v>
      </c>
      <c r="K88" s="102" t="s">
        <v>173</v>
      </c>
      <c r="L88" s="102" t="s">
        <v>173</v>
      </c>
      <c r="M88" s="102" t="s">
        <v>173</v>
      </c>
      <c r="N88" s="102" t="s">
        <v>173</v>
      </c>
      <c r="O88" s="102" t="s">
        <v>173</v>
      </c>
      <c r="P88" s="102" t="s">
        <v>173</v>
      </c>
      <c r="Q88" s="102" t="s">
        <v>173</v>
      </c>
      <c r="R88" s="102" t="s">
        <v>173</v>
      </c>
    </row>
    <row r="89" spans="1:18" x14ac:dyDescent="0.25">
      <c r="A89" s="74"/>
      <c r="B89" s="67" t="s">
        <v>180</v>
      </c>
      <c r="C89" s="164" t="s">
        <v>176</v>
      </c>
      <c r="D89" t="s">
        <v>173</v>
      </c>
      <c r="E89" t="s">
        <v>213</v>
      </c>
      <c r="F89" s="242" t="s">
        <v>220</v>
      </c>
      <c r="G89" s="157" t="s">
        <v>218</v>
      </c>
      <c r="H89" t="s">
        <v>173</v>
      </c>
      <c r="I89" t="s">
        <v>16</v>
      </c>
      <c r="J89" t="s">
        <v>30</v>
      </c>
      <c r="K89" t="s">
        <v>173</v>
      </c>
      <c r="L89" s="80" t="s">
        <v>9</v>
      </c>
      <c r="M89" s="80" t="s">
        <v>115</v>
      </c>
      <c r="N89" s="80" t="s">
        <v>117</v>
      </c>
      <c r="O89" s="79" t="s">
        <v>66</v>
      </c>
      <c r="P89" t="s">
        <v>173</v>
      </c>
      <c r="Q89" t="s">
        <v>173</v>
      </c>
      <c r="R89" t="s">
        <v>173</v>
      </c>
    </row>
    <row r="90" spans="1:18" x14ac:dyDescent="0.25">
      <c r="A90" s="74"/>
      <c r="B90" s="67" t="s">
        <v>181</v>
      </c>
      <c r="C90" s="164" t="s">
        <v>176</v>
      </c>
      <c r="D90" t="s">
        <v>173</v>
      </c>
      <c r="E90" t="s">
        <v>213</v>
      </c>
      <c r="F90" s="242" t="s">
        <v>220</v>
      </c>
      <c r="G90" s="157" t="s">
        <v>218</v>
      </c>
      <c r="H90" t="s">
        <v>173</v>
      </c>
      <c r="I90" t="s">
        <v>16</v>
      </c>
      <c r="J90" t="s">
        <v>30</v>
      </c>
      <c r="K90" t="s">
        <v>173</v>
      </c>
      <c r="L90" s="80" t="s">
        <v>9</v>
      </c>
      <c r="M90" s="80" t="s">
        <v>115</v>
      </c>
      <c r="N90" s="80" t="s">
        <v>117</v>
      </c>
      <c r="O90" s="79" t="s">
        <v>66</v>
      </c>
      <c r="P90" t="s">
        <v>173</v>
      </c>
      <c r="Q90" t="s">
        <v>173</v>
      </c>
      <c r="R90" t="s">
        <v>173</v>
      </c>
    </row>
    <row r="91" spans="1:18" x14ac:dyDescent="0.25">
      <c r="A91" s="74"/>
      <c r="B91" s="67" t="s">
        <v>182</v>
      </c>
      <c r="C91" s="164" t="s">
        <v>176</v>
      </c>
      <c r="D91" t="s">
        <v>173</v>
      </c>
      <c r="E91" t="s">
        <v>213</v>
      </c>
      <c r="F91" s="242" t="s">
        <v>220</v>
      </c>
      <c r="G91" s="157" t="s">
        <v>218</v>
      </c>
      <c r="H91" t="s">
        <v>173</v>
      </c>
      <c r="I91" t="s">
        <v>16</v>
      </c>
      <c r="J91" t="s">
        <v>30</v>
      </c>
      <c r="K91" t="s">
        <v>173</v>
      </c>
      <c r="L91" s="80" t="s">
        <v>9</v>
      </c>
      <c r="M91" s="80" t="s">
        <v>115</v>
      </c>
      <c r="N91" s="80" t="s">
        <v>117</v>
      </c>
      <c r="O91" s="79" t="s">
        <v>66</v>
      </c>
      <c r="P91" t="s">
        <v>173</v>
      </c>
      <c r="Q91" t="s">
        <v>173</v>
      </c>
      <c r="R91" t="s">
        <v>173</v>
      </c>
    </row>
    <row r="92" spans="1:18" x14ac:dyDescent="0.25">
      <c r="A92" s="74"/>
      <c r="B92" s="67" t="s">
        <v>183</v>
      </c>
      <c r="C92" s="164" t="s">
        <v>176</v>
      </c>
      <c r="D92" s="157" t="s">
        <v>227</v>
      </c>
      <c r="E92" t="s">
        <v>213</v>
      </c>
      <c r="F92" s="242" t="s">
        <v>220</v>
      </c>
      <c r="G92" s="157" t="s">
        <v>218</v>
      </c>
      <c r="H92" t="s">
        <v>173</v>
      </c>
      <c r="I92" t="s">
        <v>173</v>
      </c>
      <c r="J92" t="s">
        <v>173</v>
      </c>
      <c r="K92" t="s">
        <v>173</v>
      </c>
      <c r="L92" t="s">
        <v>173</v>
      </c>
      <c r="M92" t="s">
        <v>173</v>
      </c>
      <c r="N92" t="s">
        <v>173</v>
      </c>
      <c r="O92" t="s">
        <v>258</v>
      </c>
      <c r="P92" t="s">
        <v>173</v>
      </c>
      <c r="Q92" t="s">
        <v>173</v>
      </c>
      <c r="R92" t="s">
        <v>173</v>
      </c>
    </row>
    <row r="93" spans="1:18" x14ac:dyDescent="0.25">
      <c r="A93" s="74"/>
      <c r="B93" s="67" t="s">
        <v>185</v>
      </c>
      <c r="C93" s="164" t="s">
        <v>176</v>
      </c>
      <c r="D93" s="157" t="s">
        <v>227</v>
      </c>
      <c r="E93" t="s">
        <v>213</v>
      </c>
      <c r="F93" s="242" t="s">
        <v>220</v>
      </c>
      <c r="G93" s="157" t="s">
        <v>218</v>
      </c>
      <c r="H93" t="s">
        <v>173</v>
      </c>
      <c r="I93" t="s">
        <v>173</v>
      </c>
      <c r="J93" t="s">
        <v>173</v>
      </c>
      <c r="K93" t="s">
        <v>173</v>
      </c>
      <c r="L93" t="s">
        <v>173</v>
      </c>
      <c r="M93" t="s">
        <v>173</v>
      </c>
      <c r="N93" t="s">
        <v>173</v>
      </c>
      <c r="O93" t="s">
        <v>258</v>
      </c>
      <c r="P93" t="s">
        <v>173</v>
      </c>
      <c r="Q93" t="s">
        <v>173</v>
      </c>
      <c r="R93" t="s">
        <v>173</v>
      </c>
    </row>
    <row r="94" spans="1:18" x14ac:dyDescent="0.25">
      <c r="A94" s="74"/>
      <c r="B94" s="68" t="s">
        <v>186</v>
      </c>
      <c r="C94" s="186" t="s">
        <v>173</v>
      </c>
      <c r="D94" s="186" t="s">
        <v>173</v>
      </c>
      <c r="E94" s="186" t="s">
        <v>173</v>
      </c>
      <c r="F94" s="203" t="s">
        <v>173</v>
      </c>
      <c r="G94" s="186" t="s">
        <v>173</v>
      </c>
      <c r="H94" s="186" t="s">
        <v>173</v>
      </c>
      <c r="I94" s="186" t="s">
        <v>173</v>
      </c>
      <c r="J94" s="186" t="s">
        <v>173</v>
      </c>
      <c r="K94" s="186" t="s">
        <v>173</v>
      </c>
      <c r="L94" s="186" t="s">
        <v>173</v>
      </c>
      <c r="M94" s="186" t="s">
        <v>173</v>
      </c>
      <c r="N94" s="186" t="s">
        <v>173</v>
      </c>
      <c r="O94" s="186" t="s">
        <v>173</v>
      </c>
      <c r="P94" s="186" t="s">
        <v>173</v>
      </c>
      <c r="Q94" s="186" t="s">
        <v>173</v>
      </c>
      <c r="R94" s="186" t="s">
        <v>173</v>
      </c>
    </row>
    <row r="95" spans="1:18" x14ac:dyDescent="0.25">
      <c r="A95" s="74"/>
      <c r="B95" s="68" t="s">
        <v>187</v>
      </c>
      <c r="C95" s="164" t="s">
        <v>176</v>
      </c>
      <c r="D95" s="157" t="s">
        <v>173</v>
      </c>
      <c r="E95" t="s">
        <v>213</v>
      </c>
      <c r="F95" s="242" t="s">
        <v>220</v>
      </c>
      <c r="G95" s="157" t="s">
        <v>218</v>
      </c>
      <c r="H95" t="s">
        <v>173</v>
      </c>
      <c r="I95" t="s">
        <v>16</v>
      </c>
      <c r="J95" t="s">
        <v>30</v>
      </c>
      <c r="K95" t="s">
        <v>173</v>
      </c>
      <c r="L95" s="80" t="s">
        <v>9</v>
      </c>
      <c r="M95" s="80" t="s">
        <v>115</v>
      </c>
      <c r="N95" s="80" t="s">
        <v>117</v>
      </c>
      <c r="O95" s="79" t="s">
        <v>66</v>
      </c>
      <c r="P95" t="s">
        <v>173</v>
      </c>
      <c r="Q95" t="s">
        <v>173</v>
      </c>
      <c r="R95" t="s">
        <v>173</v>
      </c>
    </row>
    <row r="96" spans="1:18" x14ac:dyDescent="0.25">
      <c r="A96" s="74"/>
      <c r="B96" s="68" t="s">
        <v>188</v>
      </c>
      <c r="C96" s="164" t="s">
        <v>176</v>
      </c>
      <c r="D96" s="157" t="s">
        <v>173</v>
      </c>
      <c r="E96" t="s">
        <v>213</v>
      </c>
      <c r="F96" s="242" t="s">
        <v>220</v>
      </c>
      <c r="G96" s="157" t="s">
        <v>218</v>
      </c>
      <c r="H96" t="s">
        <v>173</v>
      </c>
      <c r="I96" t="s">
        <v>16</v>
      </c>
      <c r="J96" t="s">
        <v>30</v>
      </c>
      <c r="K96" t="s">
        <v>173</v>
      </c>
      <c r="L96" s="80" t="s">
        <v>9</v>
      </c>
      <c r="M96" s="80" t="s">
        <v>115</v>
      </c>
      <c r="N96" s="80" t="s">
        <v>117</v>
      </c>
      <c r="O96" s="79" t="s">
        <v>66</v>
      </c>
      <c r="P96" t="s">
        <v>173</v>
      </c>
      <c r="Q96" t="s">
        <v>173</v>
      </c>
      <c r="R96" t="s">
        <v>173</v>
      </c>
    </row>
    <row r="97" spans="1:18" x14ac:dyDescent="0.25">
      <c r="A97" s="74"/>
      <c r="B97" s="68" t="s">
        <v>189</v>
      </c>
      <c r="C97" s="164" t="s">
        <v>176</v>
      </c>
      <c r="D97" s="157" t="s">
        <v>173</v>
      </c>
      <c r="E97" t="s">
        <v>213</v>
      </c>
      <c r="F97" s="242" t="s">
        <v>220</v>
      </c>
      <c r="G97" s="157" t="s">
        <v>218</v>
      </c>
      <c r="H97" t="s">
        <v>173</v>
      </c>
      <c r="I97" t="s">
        <v>16</v>
      </c>
      <c r="J97" t="s">
        <v>30</v>
      </c>
      <c r="K97" t="s">
        <v>173</v>
      </c>
      <c r="L97" s="80" t="s">
        <v>9</v>
      </c>
      <c r="M97" s="80" t="s">
        <v>115</v>
      </c>
      <c r="N97" s="80" t="s">
        <v>117</v>
      </c>
      <c r="O97" s="79" t="s">
        <v>66</v>
      </c>
      <c r="P97" t="s">
        <v>173</v>
      </c>
      <c r="Q97" t="s">
        <v>173</v>
      </c>
      <c r="R97" t="s">
        <v>173</v>
      </c>
    </row>
    <row r="98" spans="1:18" x14ac:dyDescent="0.25">
      <c r="A98" s="74"/>
      <c r="B98" s="68" t="s">
        <v>191</v>
      </c>
      <c r="C98" s="164" t="s">
        <v>176</v>
      </c>
      <c r="D98" s="157" t="s">
        <v>227</v>
      </c>
      <c r="E98" t="s">
        <v>213</v>
      </c>
      <c r="F98" s="242" t="s">
        <v>220</v>
      </c>
      <c r="G98" s="157" t="s">
        <v>218</v>
      </c>
      <c r="H98" t="s">
        <v>173</v>
      </c>
      <c r="I98" t="s">
        <v>173</v>
      </c>
      <c r="J98" t="s">
        <v>173</v>
      </c>
      <c r="K98" t="s">
        <v>173</v>
      </c>
      <c r="L98" t="s">
        <v>173</v>
      </c>
      <c r="M98" t="s">
        <v>173</v>
      </c>
      <c r="N98" t="s">
        <v>173</v>
      </c>
      <c r="O98" t="s">
        <v>258</v>
      </c>
      <c r="P98" t="s">
        <v>173</v>
      </c>
      <c r="Q98" t="s">
        <v>173</v>
      </c>
      <c r="R98" t="s">
        <v>173</v>
      </c>
    </row>
    <row r="99" spans="1:18" x14ac:dyDescent="0.25">
      <c r="A99" s="74"/>
      <c r="B99" s="68" t="s">
        <v>192</v>
      </c>
      <c r="C99" s="164" t="s">
        <v>176</v>
      </c>
      <c r="D99" s="157" t="s">
        <v>227</v>
      </c>
      <c r="E99" t="s">
        <v>213</v>
      </c>
      <c r="F99" s="242" t="s">
        <v>220</v>
      </c>
      <c r="G99" s="157" t="s">
        <v>218</v>
      </c>
      <c r="H99" t="s">
        <v>173</v>
      </c>
      <c r="I99" t="s">
        <v>173</v>
      </c>
      <c r="J99" t="s">
        <v>173</v>
      </c>
      <c r="K99" t="s">
        <v>173</v>
      </c>
      <c r="L99" t="s">
        <v>173</v>
      </c>
      <c r="M99" t="s">
        <v>173</v>
      </c>
      <c r="N99" t="s">
        <v>173</v>
      </c>
      <c r="O99" t="s">
        <v>258</v>
      </c>
      <c r="P99" t="s">
        <v>173</v>
      </c>
      <c r="Q99" t="s">
        <v>173</v>
      </c>
      <c r="R99" t="s">
        <v>173</v>
      </c>
    </row>
    <row r="100" spans="1:18" x14ac:dyDescent="0.25">
      <c r="A100" s="74"/>
      <c r="B100" s="68" t="s">
        <v>190</v>
      </c>
      <c r="C100" s="164" t="s">
        <v>173</v>
      </c>
      <c r="D100" s="157" t="s">
        <v>173</v>
      </c>
      <c r="E100" t="s">
        <v>173</v>
      </c>
      <c r="F100" s="242" t="s">
        <v>173</v>
      </c>
      <c r="G100" t="s">
        <v>173</v>
      </c>
      <c r="H100" t="s">
        <v>173</v>
      </c>
      <c r="I100" s="64" t="s">
        <v>261</v>
      </c>
      <c r="J100" s="277" t="s">
        <v>265</v>
      </c>
      <c r="K100" s="157" t="s">
        <v>173</v>
      </c>
      <c r="L100" s="64" t="s">
        <v>263</v>
      </c>
      <c r="M100" s="278" t="s">
        <v>274</v>
      </c>
      <c r="N100" s="287" t="s">
        <v>273</v>
      </c>
      <c r="O100" s="79" t="s">
        <v>112</v>
      </c>
      <c r="P100" t="s">
        <v>173</v>
      </c>
      <c r="Q100" t="s">
        <v>173</v>
      </c>
      <c r="R100" t="s">
        <v>173</v>
      </c>
    </row>
    <row r="101" spans="1:18" x14ac:dyDescent="0.25">
      <c r="A101" s="74"/>
      <c r="B101" s="69" t="s">
        <v>193</v>
      </c>
      <c r="C101" s="196" t="s">
        <v>173</v>
      </c>
      <c r="D101" s="197" t="s">
        <v>173</v>
      </c>
      <c r="E101" s="197" t="s">
        <v>173</v>
      </c>
      <c r="F101" s="255" t="s">
        <v>173</v>
      </c>
      <c r="G101" s="197" t="s">
        <v>173</v>
      </c>
      <c r="H101" s="197" t="s">
        <v>173</v>
      </c>
      <c r="I101" s="197" t="s">
        <v>173</v>
      </c>
      <c r="J101" s="197" t="s">
        <v>173</v>
      </c>
      <c r="K101" s="197" t="s">
        <v>173</v>
      </c>
      <c r="L101" s="197" t="s">
        <v>173</v>
      </c>
      <c r="M101" s="197" t="s">
        <v>173</v>
      </c>
      <c r="N101" s="197" t="s">
        <v>173</v>
      </c>
      <c r="O101" s="197" t="s">
        <v>173</v>
      </c>
      <c r="P101" s="197" t="s">
        <v>173</v>
      </c>
      <c r="Q101" s="69" t="s">
        <v>118</v>
      </c>
      <c r="R101" s="212" t="s">
        <v>173</v>
      </c>
    </row>
    <row r="102" spans="1:18" x14ac:dyDescent="0.25">
      <c r="A102" s="74"/>
      <c r="B102" s="69" t="s">
        <v>194</v>
      </c>
      <c r="C102" s="164" t="s">
        <v>176</v>
      </c>
      <c r="D102" s="157" t="s">
        <v>173</v>
      </c>
      <c r="E102" t="s">
        <v>213</v>
      </c>
      <c r="F102" s="242" t="s">
        <v>220</v>
      </c>
      <c r="G102" s="157" t="s">
        <v>218</v>
      </c>
      <c r="H102" s="157" t="s">
        <v>173</v>
      </c>
      <c r="I102" t="s">
        <v>16</v>
      </c>
      <c r="J102" t="s">
        <v>30</v>
      </c>
      <c r="K102" s="164" t="s">
        <v>173</v>
      </c>
      <c r="L102" s="80" t="s">
        <v>9</v>
      </c>
      <c r="M102" s="164" t="s">
        <v>173</v>
      </c>
      <c r="N102" s="164" t="s">
        <v>173</v>
      </c>
      <c r="O102" s="164" t="s">
        <v>173</v>
      </c>
      <c r="P102" s="164" t="s">
        <v>173</v>
      </c>
      <c r="Q102" s="164" t="s">
        <v>173</v>
      </c>
      <c r="R102" s="164" t="s">
        <v>173</v>
      </c>
    </row>
    <row r="103" spans="1:18" x14ac:dyDescent="0.25">
      <c r="A103" s="74"/>
      <c r="B103" s="69" t="s">
        <v>195</v>
      </c>
      <c r="C103" s="164" t="s">
        <v>176</v>
      </c>
      <c r="D103" s="157" t="s">
        <v>173</v>
      </c>
      <c r="E103" t="s">
        <v>213</v>
      </c>
      <c r="F103" s="242" t="s">
        <v>220</v>
      </c>
      <c r="G103" s="157" t="s">
        <v>218</v>
      </c>
      <c r="H103" s="157" t="s">
        <v>173</v>
      </c>
      <c r="I103" t="s">
        <v>16</v>
      </c>
      <c r="J103" t="s">
        <v>30</v>
      </c>
      <c r="K103" s="164" t="s">
        <v>173</v>
      </c>
      <c r="L103" s="80" t="s">
        <v>9</v>
      </c>
      <c r="M103" s="164" t="s">
        <v>173</v>
      </c>
      <c r="N103" s="164" t="s">
        <v>173</v>
      </c>
      <c r="O103" s="164" t="s">
        <v>173</v>
      </c>
      <c r="P103" s="164" t="s">
        <v>173</v>
      </c>
      <c r="Q103" s="164" t="s">
        <v>173</v>
      </c>
      <c r="R103" s="164" t="s">
        <v>173</v>
      </c>
    </row>
    <row r="104" spans="1:18" x14ac:dyDescent="0.25">
      <c r="A104" s="74"/>
      <c r="B104" s="69" t="s">
        <v>197</v>
      </c>
      <c r="C104" s="164" t="s">
        <v>176</v>
      </c>
      <c r="D104" s="157" t="s">
        <v>173</v>
      </c>
      <c r="E104" t="s">
        <v>213</v>
      </c>
      <c r="F104" s="242" t="s">
        <v>220</v>
      </c>
      <c r="G104" s="157" t="s">
        <v>218</v>
      </c>
      <c r="H104" s="164" t="s">
        <v>173</v>
      </c>
      <c r="I104" t="s">
        <v>16</v>
      </c>
      <c r="J104" t="s">
        <v>30</v>
      </c>
      <c r="K104" s="164" t="s">
        <v>173</v>
      </c>
      <c r="L104" s="80" t="s">
        <v>9</v>
      </c>
      <c r="M104" s="164" t="s">
        <v>173</v>
      </c>
      <c r="N104" s="164" t="s">
        <v>173</v>
      </c>
      <c r="O104" s="164" t="s">
        <v>173</v>
      </c>
      <c r="P104" s="164" t="s">
        <v>173</v>
      </c>
      <c r="Q104" s="164" t="s">
        <v>173</v>
      </c>
      <c r="R104" s="164" t="s">
        <v>173</v>
      </c>
    </row>
    <row r="105" spans="1:18" x14ac:dyDescent="0.25">
      <c r="A105" s="74"/>
      <c r="B105" s="69" t="s">
        <v>199</v>
      </c>
      <c r="C105" s="164" t="s">
        <v>173</v>
      </c>
      <c r="D105" s="164" t="s">
        <v>173</v>
      </c>
      <c r="E105" s="164" t="s">
        <v>173</v>
      </c>
      <c r="F105" s="164" t="s">
        <v>173</v>
      </c>
      <c r="G105" s="164" t="s">
        <v>173</v>
      </c>
      <c r="H105" s="164" t="s">
        <v>173</v>
      </c>
      <c r="I105" s="278" t="s">
        <v>278</v>
      </c>
      <c r="J105" s="277" t="s">
        <v>265</v>
      </c>
      <c r="K105" s="157" t="s">
        <v>173</v>
      </c>
      <c r="L105" s="64" t="s">
        <v>264</v>
      </c>
      <c r="M105" s="278" t="s">
        <v>274</v>
      </c>
      <c r="N105" s="287"/>
      <c r="O105" s="164" t="s">
        <v>173</v>
      </c>
      <c r="P105" s="164" t="s">
        <v>173</v>
      </c>
      <c r="Q105" s="164" t="s">
        <v>173</v>
      </c>
      <c r="R105" s="164" t="s">
        <v>173</v>
      </c>
    </row>
    <row r="106" spans="1:18" x14ac:dyDescent="0.25">
      <c r="A106" s="74"/>
      <c r="B106" s="70" t="s">
        <v>200</v>
      </c>
      <c r="C106" s="194" t="s">
        <v>173</v>
      </c>
      <c r="D106" s="194" t="s">
        <v>173</v>
      </c>
      <c r="E106" s="194" t="s">
        <v>173</v>
      </c>
      <c r="F106" s="194" t="s">
        <v>173</v>
      </c>
      <c r="G106" s="194" t="s">
        <v>173</v>
      </c>
      <c r="H106" s="194" t="s">
        <v>173</v>
      </c>
      <c r="I106" s="194" t="s">
        <v>173</v>
      </c>
      <c r="J106" s="194" t="s">
        <v>173</v>
      </c>
      <c r="K106" s="194"/>
      <c r="L106" s="194" t="s">
        <v>173</v>
      </c>
      <c r="M106" s="194" t="s">
        <v>173</v>
      </c>
      <c r="N106" s="194" t="s">
        <v>173</v>
      </c>
      <c r="O106" s="194" t="s">
        <v>173</v>
      </c>
      <c r="P106" s="194" t="s">
        <v>173</v>
      </c>
      <c r="Q106" s="70" t="s">
        <v>118</v>
      </c>
      <c r="R106" s="195" t="s">
        <v>173</v>
      </c>
    </row>
    <row r="107" spans="1:18" x14ac:dyDescent="0.25">
      <c r="A107" s="74"/>
      <c r="B107" s="70" t="s">
        <v>201</v>
      </c>
      <c r="C107" s="164" t="s">
        <v>230</v>
      </c>
      <c r="D107" s="157" t="s">
        <v>173</v>
      </c>
      <c r="E107" t="s">
        <v>213</v>
      </c>
      <c r="F107" s="242" t="s">
        <v>220</v>
      </c>
      <c r="G107" s="157" t="s">
        <v>218</v>
      </c>
      <c r="H107" t="s">
        <v>173</v>
      </c>
      <c r="I107" t="s">
        <v>16</v>
      </c>
      <c r="J107" t="s">
        <v>30</v>
      </c>
      <c r="K107" t="s">
        <v>173</v>
      </c>
      <c r="L107" s="80" t="s">
        <v>9</v>
      </c>
      <c r="M107" s="80" t="s">
        <v>115</v>
      </c>
      <c r="N107" s="80" t="s">
        <v>117</v>
      </c>
      <c r="O107" s="79" t="s">
        <v>66</v>
      </c>
      <c r="P107" t="s">
        <v>173</v>
      </c>
      <c r="Q107" t="s">
        <v>173</v>
      </c>
      <c r="R107" t="s">
        <v>173</v>
      </c>
    </row>
    <row r="108" spans="1:18" x14ac:dyDescent="0.25">
      <c r="A108" s="74"/>
      <c r="B108" s="70" t="s">
        <v>202</v>
      </c>
      <c r="C108" s="164" t="s">
        <v>230</v>
      </c>
      <c r="D108" s="157" t="s">
        <v>173</v>
      </c>
      <c r="E108" t="s">
        <v>213</v>
      </c>
      <c r="F108" s="242" t="s">
        <v>220</v>
      </c>
      <c r="G108" s="157" t="s">
        <v>218</v>
      </c>
      <c r="H108" t="s">
        <v>173</v>
      </c>
      <c r="I108" t="s">
        <v>16</v>
      </c>
      <c r="J108" t="s">
        <v>30</v>
      </c>
      <c r="K108" t="s">
        <v>173</v>
      </c>
      <c r="L108" s="80" t="s">
        <v>9</v>
      </c>
      <c r="M108" s="80" t="s">
        <v>115</v>
      </c>
      <c r="N108" s="80" t="s">
        <v>117</v>
      </c>
      <c r="O108" s="79" t="s">
        <v>66</v>
      </c>
      <c r="P108" t="s">
        <v>173</v>
      </c>
      <c r="Q108" t="s">
        <v>173</v>
      </c>
      <c r="R108" t="s">
        <v>173</v>
      </c>
    </row>
    <row r="109" spans="1:18" x14ac:dyDescent="0.25">
      <c r="A109" s="74"/>
      <c r="B109" s="70" t="s">
        <v>203</v>
      </c>
      <c r="C109" s="164" t="s">
        <v>230</v>
      </c>
      <c r="D109" s="157" t="s">
        <v>227</v>
      </c>
      <c r="E109" t="s">
        <v>213</v>
      </c>
      <c r="F109" s="242" t="s">
        <v>220</v>
      </c>
      <c r="G109" s="157" t="s">
        <v>218</v>
      </c>
      <c r="H109" t="s">
        <v>173</v>
      </c>
      <c r="I109" t="s">
        <v>173</v>
      </c>
      <c r="J109" t="s">
        <v>173</v>
      </c>
      <c r="K109" t="s">
        <v>173</v>
      </c>
      <c r="L109" t="s">
        <v>173</v>
      </c>
      <c r="M109" t="s">
        <v>173</v>
      </c>
      <c r="N109" t="s">
        <v>173</v>
      </c>
      <c r="O109" t="s">
        <v>258</v>
      </c>
      <c r="P109" t="s">
        <v>173</v>
      </c>
      <c r="Q109" t="s">
        <v>173</v>
      </c>
      <c r="R109" t="s">
        <v>173</v>
      </c>
    </row>
    <row r="110" spans="1:18" x14ac:dyDescent="0.25">
      <c r="A110" s="74"/>
      <c r="B110" s="70" t="s">
        <v>204</v>
      </c>
      <c r="C110" s="164" t="s">
        <v>173</v>
      </c>
      <c r="D110" s="157" t="s">
        <v>173</v>
      </c>
      <c r="E110" s="157" t="s">
        <v>173</v>
      </c>
      <c r="F110" s="256" t="s">
        <v>173</v>
      </c>
      <c r="G110" s="157" t="s">
        <v>173</v>
      </c>
      <c r="H110" t="s">
        <v>173</v>
      </c>
      <c r="I110" t="s">
        <v>173</v>
      </c>
      <c r="J110" t="s">
        <v>173</v>
      </c>
      <c r="K110" t="s">
        <v>173</v>
      </c>
      <c r="L110" t="s">
        <v>173</v>
      </c>
      <c r="M110" s="80" t="s">
        <v>140</v>
      </c>
      <c r="N110" s="80" t="s">
        <v>173</v>
      </c>
      <c r="O110" s="79" t="s">
        <v>108</v>
      </c>
      <c r="P110" t="s">
        <v>173</v>
      </c>
      <c r="Q110" t="s">
        <v>173</v>
      </c>
      <c r="R110" t="s">
        <v>173</v>
      </c>
    </row>
    <row r="111" spans="1:18" x14ac:dyDescent="0.25">
      <c r="A111" s="74"/>
      <c r="B111" s="71" t="s">
        <v>205</v>
      </c>
      <c r="C111" s="106" t="s">
        <v>173</v>
      </c>
      <c r="D111" s="106" t="s">
        <v>173</v>
      </c>
      <c r="E111" s="106" t="s">
        <v>173</v>
      </c>
      <c r="F111" s="106" t="s">
        <v>173</v>
      </c>
      <c r="G111" s="106" t="s">
        <v>173</v>
      </c>
      <c r="H111" s="106" t="s">
        <v>173</v>
      </c>
      <c r="I111" s="106" t="s">
        <v>173</v>
      </c>
      <c r="J111" s="106" t="s">
        <v>173</v>
      </c>
      <c r="K111" s="106" t="s">
        <v>173</v>
      </c>
      <c r="L111" s="106" t="s">
        <v>173</v>
      </c>
      <c r="M111" s="106" t="s">
        <v>173</v>
      </c>
      <c r="N111" s="106" t="s">
        <v>173</v>
      </c>
      <c r="O111" s="106" t="s">
        <v>173</v>
      </c>
      <c r="P111" s="106" t="s">
        <v>173</v>
      </c>
      <c r="Q111" s="71" t="s">
        <v>118</v>
      </c>
      <c r="R111" s="71"/>
    </row>
    <row r="112" spans="1:18" x14ac:dyDescent="0.25">
      <c r="A112" s="74"/>
      <c r="B112" s="71" t="s">
        <v>206</v>
      </c>
      <c r="C112" s="164" t="s">
        <v>176</v>
      </c>
      <c r="D112" s="157" t="s">
        <v>227</v>
      </c>
      <c r="E112" t="s">
        <v>213</v>
      </c>
      <c r="F112" s="242" t="s">
        <v>220</v>
      </c>
      <c r="G112" s="157" t="s">
        <v>218</v>
      </c>
      <c r="H112" s="157" t="s">
        <v>173</v>
      </c>
      <c r="I112" s="157" t="s">
        <v>173</v>
      </c>
      <c r="J112" s="157" t="s">
        <v>173</v>
      </c>
      <c r="K112" s="157" t="s">
        <v>173</v>
      </c>
      <c r="L112" s="157" t="s">
        <v>173</v>
      </c>
      <c r="M112" s="157" t="s">
        <v>173</v>
      </c>
      <c r="N112" s="157" t="s">
        <v>173</v>
      </c>
      <c r="O112" s="157" t="s">
        <v>173</v>
      </c>
      <c r="P112" s="157" t="s">
        <v>173</v>
      </c>
      <c r="Q112" s="157" t="s">
        <v>173</v>
      </c>
      <c r="R112" s="157" t="s">
        <v>173</v>
      </c>
    </row>
    <row r="113" spans="1:18" x14ac:dyDescent="0.25">
      <c r="A113" s="74"/>
      <c r="B113" s="71" t="s">
        <v>207</v>
      </c>
      <c r="C113" s="164" t="s">
        <v>176</v>
      </c>
      <c r="D113" s="157" t="s">
        <v>227</v>
      </c>
      <c r="E113" t="s">
        <v>213</v>
      </c>
      <c r="F113" s="242" t="s">
        <v>220</v>
      </c>
      <c r="G113" s="157" t="s">
        <v>218</v>
      </c>
      <c r="H113" s="157" t="s">
        <v>173</v>
      </c>
      <c r="I113" s="157" t="s">
        <v>173</v>
      </c>
      <c r="J113" s="157" t="s">
        <v>173</v>
      </c>
      <c r="K113" s="157" t="s">
        <v>173</v>
      </c>
      <c r="L113" s="157" t="s">
        <v>173</v>
      </c>
      <c r="M113" s="157" t="s">
        <v>173</v>
      </c>
      <c r="N113" s="157" t="s">
        <v>173</v>
      </c>
      <c r="O113" s="157" t="s">
        <v>173</v>
      </c>
      <c r="P113" s="157" t="s">
        <v>173</v>
      </c>
      <c r="Q113" s="157" t="s">
        <v>173</v>
      </c>
      <c r="R113" s="157" t="s">
        <v>173</v>
      </c>
    </row>
    <row r="114" spans="1:18" x14ac:dyDescent="0.25">
      <c r="A114" s="74"/>
      <c r="B114" s="71" t="s">
        <v>208</v>
      </c>
      <c r="C114" s="164" t="s">
        <v>176</v>
      </c>
      <c r="D114" s="157" t="s">
        <v>227</v>
      </c>
      <c r="E114" t="s">
        <v>213</v>
      </c>
      <c r="F114" s="242" t="s">
        <v>220</v>
      </c>
      <c r="G114" s="157" t="s">
        <v>218</v>
      </c>
      <c r="H114" s="157" t="s">
        <v>173</v>
      </c>
      <c r="I114" s="157" t="s">
        <v>173</v>
      </c>
      <c r="J114" s="157" t="s">
        <v>173</v>
      </c>
      <c r="K114" s="157" t="s">
        <v>173</v>
      </c>
      <c r="L114" s="157" t="s">
        <v>173</v>
      </c>
      <c r="M114" s="157" t="s">
        <v>173</v>
      </c>
      <c r="N114" s="157" t="s">
        <v>173</v>
      </c>
      <c r="O114" s="157" t="s">
        <v>173</v>
      </c>
      <c r="P114" s="157" t="s">
        <v>173</v>
      </c>
      <c r="Q114" s="157" t="s">
        <v>173</v>
      </c>
      <c r="R114" s="157" t="s">
        <v>173</v>
      </c>
    </row>
    <row r="115" spans="1:18" x14ac:dyDescent="0.25">
      <c r="A115" s="74"/>
      <c r="B115" s="71" t="s">
        <v>209</v>
      </c>
      <c r="C115" s="164" t="s">
        <v>176</v>
      </c>
      <c r="D115" s="157" t="s">
        <v>227</v>
      </c>
      <c r="E115" t="s">
        <v>213</v>
      </c>
      <c r="F115" s="242" t="s">
        <v>220</v>
      </c>
      <c r="G115" s="157" t="s">
        <v>218</v>
      </c>
      <c r="H115" s="157" t="s">
        <v>173</v>
      </c>
      <c r="I115" s="157" t="s">
        <v>173</v>
      </c>
      <c r="J115" s="157" t="s">
        <v>173</v>
      </c>
      <c r="K115" s="157" t="s">
        <v>173</v>
      </c>
      <c r="L115" s="157" t="s">
        <v>173</v>
      </c>
      <c r="M115" s="157" t="s">
        <v>173</v>
      </c>
      <c r="N115" s="157" t="s">
        <v>173</v>
      </c>
      <c r="O115" s="157" t="s">
        <v>173</v>
      </c>
      <c r="P115" s="157" t="s">
        <v>173</v>
      </c>
      <c r="Q115" s="157" t="s">
        <v>173</v>
      </c>
      <c r="R115" s="157" t="s">
        <v>173</v>
      </c>
    </row>
    <row r="116" spans="1:18" x14ac:dyDescent="0.25">
      <c r="A116" s="74"/>
      <c r="B116" s="71" t="s">
        <v>210</v>
      </c>
      <c r="C116" s="164" t="s">
        <v>176</v>
      </c>
      <c r="D116" s="157" t="s">
        <v>227</v>
      </c>
      <c r="E116" t="s">
        <v>213</v>
      </c>
      <c r="F116" s="242" t="s">
        <v>220</v>
      </c>
      <c r="G116" s="157" t="s">
        <v>218</v>
      </c>
      <c r="H116" s="157" t="s">
        <v>173</v>
      </c>
      <c r="I116" s="157" t="s">
        <v>173</v>
      </c>
      <c r="J116" s="157" t="s">
        <v>173</v>
      </c>
      <c r="K116" s="157" t="s">
        <v>173</v>
      </c>
      <c r="L116" s="157" t="s">
        <v>173</v>
      </c>
      <c r="M116" s="157" t="s">
        <v>173</v>
      </c>
      <c r="N116" s="157" t="s">
        <v>173</v>
      </c>
      <c r="O116" s="157" t="s">
        <v>173</v>
      </c>
      <c r="P116" s="157" t="s">
        <v>173</v>
      </c>
      <c r="Q116" s="157" t="s">
        <v>173</v>
      </c>
      <c r="R116" s="157" t="s">
        <v>173</v>
      </c>
    </row>
    <row r="117" spans="1:18" x14ac:dyDescent="0.25">
      <c r="A117" s="74"/>
      <c r="B117" s="71" t="s">
        <v>211</v>
      </c>
      <c r="C117" s="164" t="s">
        <v>173</v>
      </c>
      <c r="D117" s="157" t="s">
        <v>173</v>
      </c>
      <c r="E117" s="157" t="s">
        <v>173</v>
      </c>
      <c r="F117" s="256" t="s">
        <v>173</v>
      </c>
      <c r="G117" s="157" t="s">
        <v>173</v>
      </c>
      <c r="H117" s="157" t="s">
        <v>173</v>
      </c>
      <c r="I117" s="157" t="s">
        <v>173</v>
      </c>
      <c r="J117" s="157" t="s">
        <v>173</v>
      </c>
      <c r="K117" s="157" t="s">
        <v>173</v>
      </c>
      <c r="L117" s="157" t="s">
        <v>173</v>
      </c>
      <c r="M117" s="157" t="s">
        <v>173</v>
      </c>
      <c r="N117" s="157" t="s">
        <v>173</v>
      </c>
      <c r="O117" s="157" t="s">
        <v>173</v>
      </c>
      <c r="P117" s="157" t="s">
        <v>173</v>
      </c>
      <c r="Q117" s="157" t="s">
        <v>173</v>
      </c>
      <c r="R117" s="157" t="s">
        <v>173</v>
      </c>
    </row>
    <row r="120" spans="1:18" s="31" customFormat="1" x14ac:dyDescent="0.25">
      <c r="C120" s="97">
        <v>2</v>
      </c>
      <c r="D120" s="31">
        <v>3</v>
      </c>
      <c r="E120" s="31">
        <v>4</v>
      </c>
      <c r="F120" s="254">
        <v>5</v>
      </c>
      <c r="G120" s="31">
        <v>6</v>
      </c>
      <c r="H120" s="31">
        <v>7</v>
      </c>
      <c r="I120" s="31">
        <v>8</v>
      </c>
      <c r="J120" s="31">
        <v>9</v>
      </c>
      <c r="K120" s="31">
        <v>10</v>
      </c>
      <c r="L120" s="82"/>
      <c r="M120" s="78"/>
      <c r="N120" s="82"/>
      <c r="O120" s="78"/>
      <c r="P120" s="78"/>
      <c r="Q120" s="78"/>
      <c r="R120" s="78"/>
    </row>
    <row r="121" spans="1:18" x14ac:dyDescent="0.25">
      <c r="C121" s="97" t="s">
        <v>87</v>
      </c>
      <c r="D121" t="s">
        <v>88</v>
      </c>
      <c r="E121" t="s">
        <v>89</v>
      </c>
      <c r="F121" s="242" t="s">
        <v>90</v>
      </c>
      <c r="G121" t="s">
        <v>91</v>
      </c>
      <c r="H121" t="s">
        <v>92</v>
      </c>
      <c r="I121" t="s">
        <v>93</v>
      </c>
      <c r="J121" t="s">
        <v>95</v>
      </c>
      <c r="K121" t="s">
        <v>94</v>
      </c>
      <c r="L121" s="82"/>
      <c r="M121" s="73"/>
      <c r="N121" s="82"/>
      <c r="O121" s="73"/>
      <c r="P121" s="73"/>
      <c r="Q121" s="73"/>
      <c r="R121" s="73"/>
    </row>
    <row r="122" spans="1:18" x14ac:dyDescent="0.25">
      <c r="C122" s="164" t="s">
        <v>224</v>
      </c>
      <c r="D122" t="s">
        <v>24</v>
      </c>
      <c r="E122" t="s">
        <v>23</v>
      </c>
      <c r="F122" s="242" t="s">
        <v>25</v>
      </c>
      <c r="G122" t="s">
        <v>21</v>
      </c>
      <c r="H122" t="s">
        <v>22</v>
      </c>
      <c r="I122" t="s">
        <v>69</v>
      </c>
      <c r="J122" t="s">
        <v>55</v>
      </c>
      <c r="K122" s="77" t="s">
        <v>109</v>
      </c>
      <c r="L122" s="82"/>
      <c r="M122" s="73"/>
      <c r="N122" s="82"/>
      <c r="O122" s="73"/>
      <c r="P122" s="73"/>
      <c r="Q122" s="73"/>
      <c r="R122" s="73"/>
    </row>
    <row r="123" spans="1:18" x14ac:dyDescent="0.25">
      <c r="A123" s="75"/>
      <c r="B123" s="66" t="s">
        <v>184</v>
      </c>
      <c r="C123" s="170" t="s">
        <v>173</v>
      </c>
      <c r="D123" s="170" t="s">
        <v>173</v>
      </c>
      <c r="E123" s="170" t="s">
        <v>173</v>
      </c>
      <c r="F123" s="170" t="s">
        <v>173</v>
      </c>
      <c r="G123" s="170" t="s">
        <v>173</v>
      </c>
      <c r="H123" s="170" t="s">
        <v>173</v>
      </c>
      <c r="I123" s="170" t="s">
        <v>173</v>
      </c>
      <c r="J123" s="170" t="s">
        <v>173</v>
      </c>
      <c r="K123" s="170" t="s">
        <v>173</v>
      </c>
      <c r="L123" s="82"/>
      <c r="M123" s="73"/>
      <c r="N123" s="82"/>
      <c r="O123" s="73"/>
      <c r="P123" s="73"/>
      <c r="Q123" s="73"/>
      <c r="R123" s="73"/>
    </row>
    <row r="124" spans="1:18" x14ac:dyDescent="0.25">
      <c r="A124" s="75"/>
      <c r="B124" s="66" t="s">
        <v>178</v>
      </c>
      <c r="C124" s="170"/>
      <c r="D124" s="170"/>
      <c r="E124" s="170"/>
      <c r="F124" s="170"/>
      <c r="G124" s="170"/>
      <c r="H124" s="170"/>
      <c r="I124" s="170"/>
      <c r="J124" s="170"/>
      <c r="K124" s="170"/>
      <c r="L124" s="82"/>
      <c r="M124" s="73"/>
      <c r="N124" s="82"/>
      <c r="O124" s="73"/>
      <c r="P124" s="73"/>
      <c r="Q124" s="73"/>
      <c r="R124" s="73"/>
    </row>
    <row r="125" spans="1:18" x14ac:dyDescent="0.25">
      <c r="A125" s="75"/>
      <c r="B125" s="67" t="s">
        <v>179</v>
      </c>
      <c r="C125" s="198" t="s">
        <v>173</v>
      </c>
      <c r="D125" s="198" t="s">
        <v>173</v>
      </c>
      <c r="E125" s="198" t="s">
        <v>173</v>
      </c>
      <c r="F125" s="198" t="s">
        <v>173</v>
      </c>
      <c r="G125" s="198" t="s">
        <v>173</v>
      </c>
      <c r="H125" s="198" t="s">
        <v>173</v>
      </c>
      <c r="I125" s="198" t="s">
        <v>173</v>
      </c>
      <c r="J125" s="198" t="s">
        <v>173</v>
      </c>
      <c r="K125" s="198" t="s">
        <v>173</v>
      </c>
      <c r="L125" s="82"/>
      <c r="M125" s="73"/>
      <c r="N125" s="82"/>
      <c r="O125" s="73"/>
      <c r="P125" s="73"/>
      <c r="Q125" s="73"/>
      <c r="R125" s="73"/>
    </row>
    <row r="126" spans="1:18" x14ac:dyDescent="0.25">
      <c r="A126" s="75"/>
      <c r="B126" s="67" t="s">
        <v>180</v>
      </c>
      <c r="C126" s="97" t="s">
        <v>173</v>
      </c>
      <c r="D126" s="97" t="s">
        <v>173</v>
      </c>
      <c r="E126" s="97" t="s">
        <v>173</v>
      </c>
      <c r="F126" s="97" t="s">
        <v>173</v>
      </c>
      <c r="G126" s="97" t="s">
        <v>173</v>
      </c>
      <c r="H126" s="97" t="s">
        <v>173</v>
      </c>
      <c r="I126" s="97" t="s">
        <v>173</v>
      </c>
      <c r="J126" s="97" t="s">
        <v>173</v>
      </c>
      <c r="K126" s="97" t="s">
        <v>173</v>
      </c>
      <c r="L126" s="82"/>
      <c r="M126" s="73"/>
      <c r="N126" s="82"/>
      <c r="O126" s="73"/>
      <c r="P126" s="73"/>
      <c r="Q126" s="73"/>
      <c r="R126" s="73"/>
    </row>
    <row r="127" spans="1:18" x14ac:dyDescent="0.25">
      <c r="A127" s="75"/>
      <c r="B127" s="67" t="s">
        <v>181</v>
      </c>
      <c r="C127" s="164" t="s">
        <v>224</v>
      </c>
      <c r="D127" t="s">
        <v>24</v>
      </c>
      <c r="E127" t="s">
        <v>23</v>
      </c>
      <c r="F127" s="242" t="s">
        <v>25</v>
      </c>
      <c r="G127" t="s">
        <v>21</v>
      </c>
      <c r="H127" t="s">
        <v>22</v>
      </c>
      <c r="I127" t="s">
        <v>69</v>
      </c>
      <c r="J127" s="97" t="s">
        <v>173</v>
      </c>
      <c r="K127" s="77" t="s">
        <v>109</v>
      </c>
      <c r="L127" s="82"/>
      <c r="M127" s="73"/>
      <c r="N127" s="82"/>
      <c r="O127" s="73"/>
      <c r="P127" s="73"/>
      <c r="Q127" s="73"/>
      <c r="R127" s="73"/>
    </row>
    <row r="128" spans="1:18" x14ac:dyDescent="0.25">
      <c r="A128" s="75"/>
      <c r="B128" s="67" t="s">
        <v>182</v>
      </c>
      <c r="C128" s="164" t="s">
        <v>224</v>
      </c>
      <c r="D128" t="s">
        <v>24</v>
      </c>
      <c r="E128" t="s">
        <v>23</v>
      </c>
      <c r="F128" s="242" t="s">
        <v>25</v>
      </c>
      <c r="G128" t="s">
        <v>173</v>
      </c>
      <c r="H128" t="s">
        <v>22</v>
      </c>
      <c r="I128" t="s">
        <v>69</v>
      </c>
      <c r="J128" s="97" t="s">
        <v>173</v>
      </c>
      <c r="K128" s="77" t="s">
        <v>109</v>
      </c>
      <c r="L128" s="82"/>
      <c r="M128" s="73"/>
      <c r="N128" s="82"/>
      <c r="O128" s="73"/>
      <c r="P128" s="73"/>
      <c r="Q128" s="73"/>
      <c r="R128" s="73"/>
    </row>
    <row r="129" spans="1:18" x14ac:dyDescent="0.25">
      <c r="A129" s="75"/>
      <c r="B129" s="67" t="s">
        <v>183</v>
      </c>
      <c r="C129" s="164" t="s">
        <v>224</v>
      </c>
      <c r="D129" t="s">
        <v>24</v>
      </c>
      <c r="E129" t="s">
        <v>23</v>
      </c>
      <c r="F129" s="242" t="s">
        <v>25</v>
      </c>
      <c r="G129" t="s">
        <v>21</v>
      </c>
      <c r="H129" t="s">
        <v>22</v>
      </c>
      <c r="I129" t="s">
        <v>69</v>
      </c>
      <c r="J129" s="97" t="s">
        <v>173</v>
      </c>
      <c r="K129" s="77" t="s">
        <v>109</v>
      </c>
      <c r="L129" s="82"/>
      <c r="M129" s="73"/>
      <c r="N129" s="82"/>
      <c r="O129" s="73"/>
      <c r="P129" s="73"/>
      <c r="Q129" s="73"/>
      <c r="R129" s="73"/>
    </row>
    <row r="130" spans="1:18" x14ac:dyDescent="0.25">
      <c r="A130" s="75"/>
      <c r="B130" s="67" t="s">
        <v>185</v>
      </c>
      <c r="C130" s="164" t="s">
        <v>224</v>
      </c>
      <c r="D130" t="s">
        <v>24</v>
      </c>
      <c r="E130" t="s">
        <v>23</v>
      </c>
      <c r="F130" s="242" t="s">
        <v>25</v>
      </c>
      <c r="G130" t="s">
        <v>173</v>
      </c>
      <c r="H130" t="s">
        <v>22</v>
      </c>
      <c r="I130" t="s">
        <v>69</v>
      </c>
      <c r="J130" s="97" t="s">
        <v>173</v>
      </c>
      <c r="K130" s="77" t="s">
        <v>109</v>
      </c>
      <c r="L130" s="82"/>
      <c r="M130" s="73"/>
      <c r="N130" s="82"/>
      <c r="O130" s="73"/>
      <c r="P130" s="73"/>
      <c r="Q130" s="73"/>
      <c r="R130" s="73"/>
    </row>
    <row r="131" spans="1:18" x14ac:dyDescent="0.25">
      <c r="A131" s="75"/>
      <c r="B131" s="68" t="s">
        <v>186</v>
      </c>
      <c r="C131" s="103" t="s">
        <v>173</v>
      </c>
      <c r="D131" s="103" t="s">
        <v>173</v>
      </c>
      <c r="E131" s="103" t="s">
        <v>173</v>
      </c>
      <c r="F131" s="103" t="s">
        <v>173</v>
      </c>
      <c r="G131" s="103" t="s">
        <v>173</v>
      </c>
      <c r="H131" s="103" t="s">
        <v>173</v>
      </c>
      <c r="I131" s="103" t="s">
        <v>173</v>
      </c>
      <c r="J131" s="103" t="s">
        <v>173</v>
      </c>
      <c r="K131" s="103" t="s">
        <v>173</v>
      </c>
      <c r="L131" s="82"/>
      <c r="M131" s="73"/>
      <c r="N131" s="82"/>
      <c r="O131" s="73"/>
      <c r="P131" s="73"/>
      <c r="Q131" s="73"/>
      <c r="R131" s="73"/>
    </row>
    <row r="132" spans="1:18" x14ac:dyDescent="0.25">
      <c r="A132" s="75"/>
      <c r="B132" s="68" t="s">
        <v>187</v>
      </c>
      <c r="C132" s="97" t="s">
        <v>173</v>
      </c>
      <c r="D132" s="97" t="s">
        <v>173</v>
      </c>
      <c r="E132" s="97" t="s">
        <v>173</v>
      </c>
      <c r="F132" s="97" t="s">
        <v>173</v>
      </c>
      <c r="G132" s="97" t="s">
        <v>173</v>
      </c>
      <c r="H132" s="97" t="s">
        <v>173</v>
      </c>
      <c r="I132" s="97" t="s">
        <v>173</v>
      </c>
      <c r="J132" s="97" t="s">
        <v>173</v>
      </c>
      <c r="K132" s="97" t="s">
        <v>173</v>
      </c>
      <c r="L132" s="82"/>
      <c r="M132" s="73"/>
      <c r="N132" s="82"/>
      <c r="O132" s="73"/>
      <c r="P132" s="73"/>
      <c r="Q132" s="73"/>
      <c r="R132" s="73"/>
    </row>
    <row r="133" spans="1:18" x14ac:dyDescent="0.25">
      <c r="A133" s="75"/>
      <c r="B133" s="68" t="s">
        <v>188</v>
      </c>
      <c r="C133" s="97" t="s">
        <v>224</v>
      </c>
      <c r="D133" t="s">
        <v>24</v>
      </c>
      <c r="E133" t="s">
        <v>23</v>
      </c>
      <c r="F133" s="242" t="s">
        <v>25</v>
      </c>
      <c r="G133" t="s">
        <v>21</v>
      </c>
      <c r="H133" t="s">
        <v>22</v>
      </c>
      <c r="I133" t="s">
        <v>69</v>
      </c>
      <c r="J133" s="97" t="s">
        <v>173</v>
      </c>
      <c r="K133" s="77" t="s">
        <v>109</v>
      </c>
      <c r="L133" s="82"/>
      <c r="M133" s="73"/>
      <c r="N133" s="82"/>
      <c r="O133" s="73"/>
      <c r="P133" s="73"/>
      <c r="Q133" s="73"/>
      <c r="R133" s="73"/>
    </row>
    <row r="134" spans="1:18" x14ac:dyDescent="0.25">
      <c r="A134" s="75"/>
      <c r="B134" s="68" t="s">
        <v>189</v>
      </c>
      <c r="C134" s="97" t="s">
        <v>224</v>
      </c>
      <c r="D134" t="s">
        <v>24</v>
      </c>
      <c r="E134" t="s">
        <v>23</v>
      </c>
      <c r="F134" s="242" t="s">
        <v>25</v>
      </c>
      <c r="G134" t="s">
        <v>173</v>
      </c>
      <c r="H134" t="s">
        <v>22</v>
      </c>
      <c r="I134" t="s">
        <v>69</v>
      </c>
      <c r="J134" s="97" t="s">
        <v>173</v>
      </c>
      <c r="K134" s="77" t="s">
        <v>109</v>
      </c>
      <c r="L134" s="82"/>
      <c r="M134" s="73"/>
      <c r="N134" s="82"/>
      <c r="O134" s="73"/>
      <c r="P134" s="73"/>
      <c r="Q134" s="73"/>
      <c r="R134" s="73"/>
    </row>
    <row r="135" spans="1:18" x14ac:dyDescent="0.25">
      <c r="A135" s="75"/>
      <c r="B135" s="68" t="s">
        <v>191</v>
      </c>
      <c r="C135" s="97" t="s">
        <v>224</v>
      </c>
      <c r="D135" t="s">
        <v>24</v>
      </c>
      <c r="E135" t="s">
        <v>23</v>
      </c>
      <c r="F135" s="242" t="s">
        <v>25</v>
      </c>
      <c r="G135" t="s">
        <v>21</v>
      </c>
      <c r="H135" t="s">
        <v>22</v>
      </c>
      <c r="I135" t="s">
        <v>69</v>
      </c>
      <c r="J135" s="97" t="s">
        <v>173</v>
      </c>
      <c r="K135" s="77" t="s">
        <v>109</v>
      </c>
      <c r="L135" s="82"/>
      <c r="M135" s="73"/>
      <c r="N135" s="82"/>
      <c r="O135" s="73"/>
      <c r="P135" s="73"/>
      <c r="Q135" s="73"/>
      <c r="R135" s="73"/>
    </row>
    <row r="136" spans="1:18" x14ac:dyDescent="0.25">
      <c r="A136" s="75"/>
      <c r="B136" s="68" t="s">
        <v>192</v>
      </c>
      <c r="C136" s="97" t="s">
        <v>224</v>
      </c>
      <c r="D136" t="s">
        <v>24</v>
      </c>
      <c r="E136" t="s">
        <v>23</v>
      </c>
      <c r="F136" s="242" t="s">
        <v>25</v>
      </c>
      <c r="G136" t="s">
        <v>173</v>
      </c>
      <c r="H136" t="s">
        <v>22</v>
      </c>
      <c r="I136" t="s">
        <v>69</v>
      </c>
      <c r="J136" s="97" t="s">
        <v>173</v>
      </c>
      <c r="K136" s="77" t="s">
        <v>109</v>
      </c>
      <c r="L136" s="82"/>
      <c r="M136" s="73"/>
      <c r="N136" s="82"/>
      <c r="O136" s="73"/>
      <c r="P136" s="73"/>
      <c r="Q136" s="73"/>
      <c r="R136" s="73"/>
    </row>
    <row r="137" spans="1:18" x14ac:dyDescent="0.25">
      <c r="A137" s="75"/>
      <c r="B137" s="68" t="s">
        <v>190</v>
      </c>
      <c r="C137" s="97" t="s">
        <v>173</v>
      </c>
      <c r="D137" s="97" t="s">
        <v>173</v>
      </c>
      <c r="E137" s="97" t="s">
        <v>173</v>
      </c>
      <c r="F137" s="97" t="s">
        <v>173</v>
      </c>
      <c r="G137" s="97" t="s">
        <v>173</v>
      </c>
      <c r="H137" s="97" t="s">
        <v>173</v>
      </c>
      <c r="I137" s="97" t="s">
        <v>173</v>
      </c>
      <c r="J137" s="97" t="s">
        <v>173</v>
      </c>
      <c r="K137" s="77" t="s">
        <v>111</v>
      </c>
      <c r="L137" s="82"/>
      <c r="M137" s="73"/>
      <c r="N137" s="82"/>
      <c r="O137" s="73"/>
      <c r="P137" s="73"/>
      <c r="Q137" s="73"/>
      <c r="R137" s="73"/>
    </row>
    <row r="138" spans="1:18" x14ac:dyDescent="0.25">
      <c r="A138" s="75"/>
      <c r="B138" s="69" t="s">
        <v>193</v>
      </c>
      <c r="C138" s="104" t="s">
        <v>173</v>
      </c>
      <c r="D138" s="104" t="s">
        <v>173</v>
      </c>
      <c r="E138" s="104" t="s">
        <v>173</v>
      </c>
      <c r="F138" s="104" t="s">
        <v>173</v>
      </c>
      <c r="G138" s="104" t="s">
        <v>173</v>
      </c>
      <c r="H138" s="104" t="s">
        <v>173</v>
      </c>
      <c r="I138" s="104" t="s">
        <v>173</v>
      </c>
      <c r="J138" s="104" t="s">
        <v>173</v>
      </c>
      <c r="K138" s="104" t="s">
        <v>173</v>
      </c>
      <c r="L138" s="82"/>
      <c r="M138" s="73"/>
      <c r="N138" s="82"/>
      <c r="O138" s="73"/>
      <c r="P138" s="73"/>
      <c r="Q138" s="73"/>
      <c r="R138" s="73"/>
    </row>
    <row r="139" spans="1:18" x14ac:dyDescent="0.25">
      <c r="A139" s="75"/>
      <c r="B139" s="69" t="s">
        <v>194</v>
      </c>
      <c r="C139" s="97" t="s">
        <v>173</v>
      </c>
      <c r="D139" s="97" t="s">
        <v>173</v>
      </c>
      <c r="E139" s="97" t="s">
        <v>173</v>
      </c>
      <c r="F139" s="97" t="s">
        <v>173</v>
      </c>
      <c r="G139" s="97" t="s">
        <v>173</v>
      </c>
      <c r="H139" s="97" t="s">
        <v>173</v>
      </c>
      <c r="I139" s="97" t="s">
        <v>173</v>
      </c>
      <c r="J139" s="97" t="s">
        <v>173</v>
      </c>
      <c r="K139" s="97" t="s">
        <v>173</v>
      </c>
      <c r="L139" s="82"/>
      <c r="M139" s="73"/>
      <c r="N139" s="82"/>
      <c r="O139" s="73"/>
      <c r="P139" s="73"/>
      <c r="Q139" s="73"/>
      <c r="R139" s="73"/>
    </row>
    <row r="140" spans="1:18" x14ac:dyDescent="0.25">
      <c r="A140" s="75"/>
      <c r="B140" s="69" t="s">
        <v>195</v>
      </c>
      <c r="C140" s="97" t="s">
        <v>224</v>
      </c>
      <c r="D140" s="97" t="s">
        <v>173</v>
      </c>
      <c r="E140" s="97" t="s">
        <v>173</v>
      </c>
      <c r="F140" s="97" t="s">
        <v>173</v>
      </c>
      <c r="G140" s="97" t="s">
        <v>173</v>
      </c>
      <c r="H140" t="s">
        <v>22</v>
      </c>
      <c r="I140" s="97" t="s">
        <v>173</v>
      </c>
      <c r="J140" s="97" t="s">
        <v>173</v>
      </c>
      <c r="K140" s="97" t="s">
        <v>173</v>
      </c>
      <c r="L140" s="82"/>
      <c r="M140" s="73"/>
      <c r="N140" s="82"/>
      <c r="O140" s="73"/>
      <c r="P140" s="73"/>
      <c r="Q140" s="73"/>
      <c r="R140" s="73"/>
    </row>
    <row r="141" spans="1:18" x14ac:dyDescent="0.25">
      <c r="A141" s="75"/>
      <c r="B141" s="69" t="s">
        <v>197</v>
      </c>
      <c r="C141" s="97" t="s">
        <v>224</v>
      </c>
      <c r="D141" s="97" t="s">
        <v>173</v>
      </c>
      <c r="E141" s="97" t="s">
        <v>173</v>
      </c>
      <c r="F141" s="97" t="s">
        <v>173</v>
      </c>
      <c r="G141" s="97" t="s">
        <v>173</v>
      </c>
      <c r="H141" t="s">
        <v>22</v>
      </c>
      <c r="I141" s="97" t="s">
        <v>173</v>
      </c>
      <c r="J141" s="97" t="s">
        <v>173</v>
      </c>
      <c r="K141" s="97" t="s">
        <v>173</v>
      </c>
      <c r="L141" s="82"/>
      <c r="M141" s="73"/>
      <c r="N141" s="82"/>
      <c r="O141" s="73"/>
      <c r="P141" s="73"/>
      <c r="Q141" s="73"/>
      <c r="R141" s="73"/>
    </row>
    <row r="142" spans="1:18" x14ac:dyDescent="0.25">
      <c r="A142" s="75"/>
      <c r="B142" s="69" t="s">
        <v>199</v>
      </c>
      <c r="C142" s="97" t="s">
        <v>173</v>
      </c>
      <c r="D142" s="97" t="s">
        <v>173</v>
      </c>
      <c r="E142" s="97" t="s">
        <v>173</v>
      </c>
      <c r="F142" s="97" t="s">
        <v>173</v>
      </c>
      <c r="G142" s="97" t="s">
        <v>173</v>
      </c>
      <c r="H142" s="97" t="s">
        <v>173</v>
      </c>
      <c r="I142" s="97" t="s">
        <v>173</v>
      </c>
      <c r="J142" s="97" t="s">
        <v>173</v>
      </c>
      <c r="K142" s="97" t="s">
        <v>173</v>
      </c>
      <c r="L142" s="82"/>
      <c r="M142" s="73"/>
      <c r="N142" s="82"/>
      <c r="O142" s="73"/>
      <c r="P142" s="73"/>
      <c r="Q142" s="73"/>
      <c r="R142" s="73"/>
    </row>
    <row r="143" spans="1:18" x14ac:dyDescent="0.25">
      <c r="A143" s="75"/>
      <c r="B143" s="70" t="s">
        <v>200</v>
      </c>
      <c r="C143" s="105" t="s">
        <v>173</v>
      </c>
      <c r="D143" s="105" t="s">
        <v>173</v>
      </c>
      <c r="E143" s="105" t="s">
        <v>173</v>
      </c>
      <c r="F143" s="105" t="s">
        <v>173</v>
      </c>
      <c r="G143" s="105" t="s">
        <v>173</v>
      </c>
      <c r="H143" s="105" t="s">
        <v>173</v>
      </c>
      <c r="I143" s="105" t="s">
        <v>173</v>
      </c>
      <c r="J143" s="105" t="s">
        <v>173</v>
      </c>
      <c r="K143" s="105" t="s">
        <v>173</v>
      </c>
      <c r="L143" s="82"/>
      <c r="M143" s="73"/>
      <c r="N143" s="82"/>
      <c r="O143" s="73"/>
      <c r="P143" s="73"/>
      <c r="Q143" s="73"/>
      <c r="R143" s="73"/>
    </row>
    <row r="144" spans="1:18" x14ac:dyDescent="0.25">
      <c r="A144" s="75"/>
      <c r="B144" s="70" t="s">
        <v>201</v>
      </c>
      <c r="C144" s="97" t="s">
        <v>173</v>
      </c>
      <c r="D144" s="97" t="s">
        <v>173</v>
      </c>
      <c r="E144" s="97" t="s">
        <v>173</v>
      </c>
      <c r="F144" s="97" t="s">
        <v>173</v>
      </c>
      <c r="G144" s="97" t="s">
        <v>173</v>
      </c>
      <c r="H144" s="97" t="s">
        <v>173</v>
      </c>
      <c r="I144" s="97" t="s">
        <v>173</v>
      </c>
      <c r="J144" s="97" t="s">
        <v>173</v>
      </c>
      <c r="K144" s="97" t="s">
        <v>173</v>
      </c>
      <c r="L144" s="82"/>
      <c r="M144" s="73"/>
      <c r="N144" s="82"/>
      <c r="O144" s="73"/>
      <c r="P144" s="73"/>
      <c r="Q144" s="73"/>
      <c r="R144" s="73"/>
    </row>
    <row r="145" spans="1:18" x14ac:dyDescent="0.25">
      <c r="A145" s="75"/>
      <c r="B145" s="70" t="s">
        <v>202</v>
      </c>
      <c r="C145" s="164" t="s">
        <v>224</v>
      </c>
      <c r="D145" t="s">
        <v>24</v>
      </c>
      <c r="E145" t="s">
        <v>23</v>
      </c>
      <c r="F145" s="242" t="s">
        <v>25</v>
      </c>
      <c r="G145" t="s">
        <v>21</v>
      </c>
      <c r="H145" t="s">
        <v>22</v>
      </c>
      <c r="I145" t="s">
        <v>69</v>
      </c>
      <c r="K145" s="77" t="s">
        <v>109</v>
      </c>
      <c r="L145" s="82"/>
      <c r="M145" s="73"/>
      <c r="N145" s="82"/>
      <c r="O145" s="73"/>
      <c r="P145" s="73"/>
      <c r="Q145" s="73"/>
      <c r="R145" s="73"/>
    </row>
    <row r="146" spans="1:18" x14ac:dyDescent="0.25">
      <c r="A146" s="75"/>
      <c r="B146" s="70" t="s">
        <v>203</v>
      </c>
      <c r="C146" s="164" t="s">
        <v>224</v>
      </c>
      <c r="D146" t="s">
        <v>24</v>
      </c>
      <c r="E146" t="s">
        <v>23</v>
      </c>
      <c r="F146" s="242" t="s">
        <v>25</v>
      </c>
      <c r="G146" t="s">
        <v>21</v>
      </c>
      <c r="H146" t="s">
        <v>22</v>
      </c>
      <c r="I146" t="s">
        <v>69</v>
      </c>
      <c r="K146" s="77" t="s">
        <v>109</v>
      </c>
      <c r="L146" s="82"/>
      <c r="M146" s="73"/>
      <c r="N146" s="82"/>
      <c r="O146" s="73"/>
      <c r="P146" s="73"/>
      <c r="Q146" s="73"/>
      <c r="R146" s="73"/>
    </row>
    <row r="147" spans="1:18" x14ac:dyDescent="0.25">
      <c r="A147" s="75"/>
      <c r="B147" s="70" t="s">
        <v>204</v>
      </c>
      <c r="C147" s="97" t="s">
        <v>173</v>
      </c>
      <c r="D147" s="97" t="s">
        <v>173</v>
      </c>
      <c r="E147" s="97" t="s">
        <v>173</v>
      </c>
      <c r="F147" s="97" t="s">
        <v>173</v>
      </c>
      <c r="G147" s="97" t="s">
        <v>173</v>
      </c>
      <c r="H147" s="97" t="s">
        <v>173</v>
      </c>
      <c r="I147" s="97" t="s">
        <v>173</v>
      </c>
      <c r="J147" s="97" t="s">
        <v>173</v>
      </c>
      <c r="K147" s="77" t="s">
        <v>111</v>
      </c>
    </row>
    <row r="148" spans="1:18" x14ac:dyDescent="0.25">
      <c r="A148" s="75"/>
      <c r="B148" s="71" t="s">
        <v>205</v>
      </c>
      <c r="C148" s="106" t="s">
        <v>173</v>
      </c>
      <c r="D148" s="106" t="s">
        <v>173</v>
      </c>
      <c r="E148" s="106" t="s">
        <v>173</v>
      </c>
      <c r="F148" s="106" t="s">
        <v>173</v>
      </c>
      <c r="G148" s="106" t="s">
        <v>173</v>
      </c>
      <c r="H148" s="106" t="s">
        <v>173</v>
      </c>
      <c r="I148" s="106" t="s">
        <v>173</v>
      </c>
      <c r="J148" s="106" t="s">
        <v>173</v>
      </c>
      <c r="K148" s="106" t="s">
        <v>173</v>
      </c>
    </row>
    <row r="149" spans="1:18" x14ac:dyDescent="0.25">
      <c r="A149" s="75"/>
      <c r="B149" s="71" t="s">
        <v>206</v>
      </c>
      <c r="C149" s="97" t="s">
        <v>173</v>
      </c>
      <c r="D149" s="97" t="s">
        <v>173</v>
      </c>
      <c r="E149" s="97" t="s">
        <v>173</v>
      </c>
      <c r="F149" s="97" t="s">
        <v>173</v>
      </c>
      <c r="G149" s="97" t="s">
        <v>173</v>
      </c>
      <c r="H149" s="97" t="s">
        <v>173</v>
      </c>
      <c r="I149" s="97" t="s">
        <v>173</v>
      </c>
      <c r="J149" s="97" t="s">
        <v>173</v>
      </c>
      <c r="K149" s="97" t="s">
        <v>173</v>
      </c>
    </row>
    <row r="150" spans="1:18" x14ac:dyDescent="0.25">
      <c r="A150" s="75"/>
      <c r="B150" s="71" t="s">
        <v>207</v>
      </c>
      <c r="C150" s="97" t="s">
        <v>173</v>
      </c>
      <c r="D150" s="97" t="s">
        <v>173</v>
      </c>
      <c r="E150" s="97" t="s">
        <v>173</v>
      </c>
      <c r="F150" s="97" t="s">
        <v>173</v>
      </c>
      <c r="G150" s="97" t="s">
        <v>173</v>
      </c>
      <c r="H150" t="s">
        <v>22</v>
      </c>
      <c r="I150" t="s">
        <v>69</v>
      </c>
      <c r="J150" t="s">
        <v>55</v>
      </c>
      <c r="K150" s="77" t="s">
        <v>120</v>
      </c>
    </row>
    <row r="151" spans="1:18" x14ac:dyDescent="0.25">
      <c r="A151" s="75"/>
      <c r="B151" s="71" t="s">
        <v>208</v>
      </c>
      <c r="C151" s="97" t="s">
        <v>173</v>
      </c>
      <c r="D151" s="97" t="s">
        <v>173</v>
      </c>
      <c r="E151" s="97" t="s">
        <v>173</v>
      </c>
      <c r="F151" s="97" t="s">
        <v>173</v>
      </c>
      <c r="G151" s="97" t="s">
        <v>173</v>
      </c>
      <c r="H151" t="s">
        <v>22</v>
      </c>
      <c r="I151" t="s">
        <v>69</v>
      </c>
      <c r="J151" t="s">
        <v>55</v>
      </c>
      <c r="K151" s="77" t="s">
        <v>120</v>
      </c>
    </row>
    <row r="152" spans="1:18" x14ac:dyDescent="0.25">
      <c r="A152" s="75"/>
      <c r="B152" s="71" t="s">
        <v>209</v>
      </c>
      <c r="C152" s="97" t="s">
        <v>173</v>
      </c>
      <c r="D152" s="97" t="s">
        <v>173</v>
      </c>
      <c r="E152" s="97" t="s">
        <v>173</v>
      </c>
      <c r="F152" s="97" t="s">
        <v>173</v>
      </c>
      <c r="G152" s="97" t="s">
        <v>173</v>
      </c>
      <c r="H152" t="s">
        <v>22</v>
      </c>
      <c r="I152" t="s">
        <v>69</v>
      </c>
      <c r="J152" t="s">
        <v>55</v>
      </c>
      <c r="K152" s="77" t="s">
        <v>120</v>
      </c>
    </row>
    <row r="153" spans="1:18" x14ac:dyDescent="0.25">
      <c r="A153" s="75"/>
      <c r="B153" s="71" t="s">
        <v>210</v>
      </c>
      <c r="C153" s="97" t="s">
        <v>173</v>
      </c>
      <c r="D153" s="97" t="s">
        <v>173</v>
      </c>
      <c r="E153" s="97" t="s">
        <v>173</v>
      </c>
      <c r="F153" s="97" t="s">
        <v>173</v>
      </c>
      <c r="G153" s="97" t="s">
        <v>173</v>
      </c>
      <c r="H153" t="s">
        <v>22</v>
      </c>
      <c r="I153" t="s">
        <v>69</v>
      </c>
      <c r="J153" t="s">
        <v>55</v>
      </c>
      <c r="K153" s="77" t="s">
        <v>120</v>
      </c>
    </row>
    <row r="154" spans="1:18" x14ac:dyDescent="0.25">
      <c r="A154" s="75"/>
      <c r="B154" s="71" t="s">
        <v>211</v>
      </c>
      <c r="C154" s="97" t="s">
        <v>173</v>
      </c>
      <c r="D154" s="97" t="s">
        <v>173</v>
      </c>
      <c r="E154" s="97" t="s">
        <v>173</v>
      </c>
      <c r="F154" s="97" t="s">
        <v>173</v>
      </c>
      <c r="G154" s="97" t="s">
        <v>173</v>
      </c>
      <c r="H154" s="97" t="s">
        <v>173</v>
      </c>
      <c r="I154" s="97" t="s">
        <v>173</v>
      </c>
      <c r="J154" s="97" t="s">
        <v>173</v>
      </c>
      <c r="K154" s="77" t="s">
        <v>110</v>
      </c>
    </row>
    <row r="157" spans="1:18" x14ac:dyDescent="0.25">
      <c r="C157" s="97">
        <v>2</v>
      </c>
      <c r="D157" s="31">
        <v>3</v>
      </c>
      <c r="E157" s="31">
        <v>4</v>
      </c>
      <c r="F157" s="254">
        <v>5</v>
      </c>
      <c r="G157" s="31">
        <v>6</v>
      </c>
    </row>
    <row r="158" spans="1:18" x14ac:dyDescent="0.25">
      <c r="C158" s="97" t="s">
        <v>96</v>
      </c>
      <c r="D158" s="31" t="s">
        <v>97</v>
      </c>
      <c r="E158" s="31" t="s">
        <v>98</v>
      </c>
      <c r="F158" s="254" t="s">
        <v>99</v>
      </c>
      <c r="G158" s="31" t="s">
        <v>100</v>
      </c>
    </row>
    <row r="159" spans="1:18" x14ac:dyDescent="0.25">
      <c r="C159" s="97" t="s">
        <v>49</v>
      </c>
      <c r="D159" t="s">
        <v>13</v>
      </c>
      <c r="E159" t="s">
        <v>17</v>
      </c>
      <c r="F159" s="242" t="s">
        <v>56</v>
      </c>
      <c r="G159" t="s">
        <v>18</v>
      </c>
    </row>
    <row r="160" spans="1:18" x14ac:dyDescent="0.25">
      <c r="A160" s="69"/>
      <c r="B160" s="66" t="s">
        <v>184</v>
      </c>
      <c r="C160" s="170" t="s">
        <v>173</v>
      </c>
      <c r="D160" s="170" t="s">
        <v>173</v>
      </c>
      <c r="E160" s="170" t="s">
        <v>173</v>
      </c>
      <c r="F160" s="170" t="s">
        <v>173</v>
      </c>
      <c r="G160" s="170" t="s">
        <v>173</v>
      </c>
    </row>
    <row r="161" spans="1:7" x14ac:dyDescent="0.25">
      <c r="A161" s="69"/>
      <c r="B161" s="66" t="s">
        <v>178</v>
      </c>
      <c r="C161" s="170" t="s">
        <v>173</v>
      </c>
      <c r="D161" s="170" t="s">
        <v>173</v>
      </c>
      <c r="E161" s="170" t="s">
        <v>173</v>
      </c>
      <c r="F161" s="170" t="s">
        <v>173</v>
      </c>
      <c r="G161" s="170" t="s">
        <v>173</v>
      </c>
    </row>
    <row r="162" spans="1:7" x14ac:dyDescent="0.25">
      <c r="A162" s="69"/>
      <c r="B162" s="67" t="s">
        <v>179</v>
      </c>
      <c r="C162" s="198" t="s">
        <v>173</v>
      </c>
      <c r="D162" s="198" t="s">
        <v>173</v>
      </c>
      <c r="E162" s="198" t="s">
        <v>173</v>
      </c>
      <c r="F162" s="198" t="s">
        <v>173</v>
      </c>
      <c r="G162" s="198" t="s">
        <v>173</v>
      </c>
    </row>
    <row r="163" spans="1:7" x14ac:dyDescent="0.25">
      <c r="A163" s="69"/>
      <c r="B163" s="67" t="s">
        <v>180</v>
      </c>
      <c r="C163" s="164" t="s">
        <v>173</v>
      </c>
      <c r="D163" s="164" t="s">
        <v>173</v>
      </c>
      <c r="E163" s="164" t="s">
        <v>173</v>
      </c>
      <c r="F163" s="164" t="s">
        <v>173</v>
      </c>
      <c r="G163" s="164" t="s">
        <v>173</v>
      </c>
    </row>
    <row r="164" spans="1:7" x14ac:dyDescent="0.25">
      <c r="A164" s="69"/>
      <c r="B164" s="67" t="s">
        <v>181</v>
      </c>
      <c r="C164" s="164" t="s">
        <v>173</v>
      </c>
      <c r="D164" s="164" t="s">
        <v>173</v>
      </c>
      <c r="E164" s="164" t="s">
        <v>173</v>
      </c>
      <c r="F164" s="164" t="s">
        <v>173</v>
      </c>
      <c r="G164" s="164" t="s">
        <v>173</v>
      </c>
    </row>
    <row r="165" spans="1:7" x14ac:dyDescent="0.25">
      <c r="A165" s="69"/>
      <c r="B165" s="67" t="s">
        <v>182</v>
      </c>
      <c r="C165" s="164" t="s">
        <v>173</v>
      </c>
      <c r="D165" s="164" t="s">
        <v>173</v>
      </c>
      <c r="E165" s="164" t="s">
        <v>173</v>
      </c>
      <c r="F165" s="164" t="s">
        <v>173</v>
      </c>
      <c r="G165" s="164" t="s">
        <v>173</v>
      </c>
    </row>
    <row r="166" spans="1:7" x14ac:dyDescent="0.25">
      <c r="A166" s="69"/>
      <c r="B166" s="67" t="s">
        <v>183</v>
      </c>
      <c r="C166" s="164" t="s">
        <v>173</v>
      </c>
      <c r="D166" s="164" t="s">
        <v>173</v>
      </c>
      <c r="E166" s="164" t="s">
        <v>173</v>
      </c>
      <c r="F166" s="164" t="s">
        <v>173</v>
      </c>
      <c r="G166" s="164" t="s">
        <v>173</v>
      </c>
    </row>
    <row r="167" spans="1:7" x14ac:dyDescent="0.25">
      <c r="A167" s="69"/>
      <c r="B167" s="67" t="s">
        <v>185</v>
      </c>
      <c r="C167" s="164" t="s">
        <v>173</v>
      </c>
      <c r="D167" s="164" t="s">
        <v>173</v>
      </c>
      <c r="E167" s="164" t="s">
        <v>173</v>
      </c>
      <c r="F167" s="164" t="s">
        <v>173</v>
      </c>
      <c r="G167" s="164" t="s">
        <v>173</v>
      </c>
    </row>
    <row r="168" spans="1:7" x14ac:dyDescent="0.25">
      <c r="A168" s="69"/>
      <c r="B168" s="174" t="s">
        <v>186</v>
      </c>
      <c r="C168" s="210" t="s">
        <v>173</v>
      </c>
      <c r="D168" s="210" t="s">
        <v>173</v>
      </c>
      <c r="E168" s="210" t="s">
        <v>173</v>
      </c>
      <c r="F168" s="210" t="s">
        <v>173</v>
      </c>
      <c r="G168" s="210" t="s">
        <v>173</v>
      </c>
    </row>
    <row r="169" spans="1:7" x14ac:dyDescent="0.25">
      <c r="A169" s="69"/>
      <c r="B169" s="68" t="s">
        <v>187</v>
      </c>
      <c r="C169" s="101" t="s">
        <v>49</v>
      </c>
      <c r="D169" s="73" t="s">
        <v>13</v>
      </c>
      <c r="E169" s="73" t="s">
        <v>214</v>
      </c>
      <c r="F169" s="209" t="s">
        <v>173</v>
      </c>
      <c r="G169" s="73" t="s">
        <v>68</v>
      </c>
    </row>
    <row r="170" spans="1:7" x14ac:dyDescent="0.25">
      <c r="A170" s="69"/>
      <c r="B170" s="174" t="s">
        <v>188</v>
      </c>
      <c r="C170" s="101" t="s">
        <v>49</v>
      </c>
      <c r="D170" s="73" t="s">
        <v>13</v>
      </c>
      <c r="E170" s="73" t="s">
        <v>214</v>
      </c>
      <c r="F170" s="209" t="s">
        <v>173</v>
      </c>
      <c r="G170" s="73" t="s">
        <v>68</v>
      </c>
    </row>
    <row r="171" spans="1:7" x14ac:dyDescent="0.25">
      <c r="A171" s="69"/>
      <c r="B171" s="68" t="s">
        <v>189</v>
      </c>
      <c r="C171" s="101" t="s">
        <v>49</v>
      </c>
      <c r="D171" s="73" t="s">
        <v>13</v>
      </c>
      <c r="E171" s="73" t="s">
        <v>214</v>
      </c>
      <c r="F171" s="209" t="s">
        <v>173</v>
      </c>
      <c r="G171" s="73" t="s">
        <v>68</v>
      </c>
    </row>
    <row r="172" spans="1:7" x14ac:dyDescent="0.25">
      <c r="A172" s="69"/>
      <c r="B172" s="68" t="s">
        <v>191</v>
      </c>
      <c r="C172" s="101" t="s">
        <v>49</v>
      </c>
      <c r="D172" s="73" t="s">
        <v>13</v>
      </c>
      <c r="E172" s="73" t="s">
        <v>214</v>
      </c>
      <c r="F172" s="209" t="s">
        <v>173</v>
      </c>
      <c r="G172" s="73" t="s">
        <v>68</v>
      </c>
    </row>
    <row r="173" spans="1:7" x14ac:dyDescent="0.25">
      <c r="A173" s="69"/>
      <c r="B173" s="68" t="s">
        <v>192</v>
      </c>
      <c r="C173" s="101" t="s">
        <v>49</v>
      </c>
      <c r="D173" s="73" t="s">
        <v>13</v>
      </c>
      <c r="E173" s="73" t="s">
        <v>214</v>
      </c>
      <c r="F173" s="209" t="s">
        <v>173</v>
      </c>
      <c r="G173" s="73" t="s">
        <v>68</v>
      </c>
    </row>
    <row r="174" spans="1:7" x14ac:dyDescent="0.25">
      <c r="A174" s="69"/>
      <c r="B174" s="68" t="s">
        <v>190</v>
      </c>
      <c r="C174" s="101" t="s">
        <v>49</v>
      </c>
      <c r="D174" s="73" t="s">
        <v>13</v>
      </c>
      <c r="E174" s="73" t="s">
        <v>214</v>
      </c>
      <c r="F174" s="209" t="s">
        <v>173</v>
      </c>
      <c r="G174" s="73" t="s">
        <v>68</v>
      </c>
    </row>
    <row r="175" spans="1:7" x14ac:dyDescent="0.25">
      <c r="A175" s="69"/>
      <c r="B175" s="177" t="s">
        <v>193</v>
      </c>
      <c r="C175" s="196" t="s">
        <v>173</v>
      </c>
      <c r="D175" s="196" t="s">
        <v>173</v>
      </c>
      <c r="E175" s="196" t="s">
        <v>173</v>
      </c>
      <c r="F175" s="196" t="s">
        <v>173</v>
      </c>
      <c r="G175" s="196" t="s">
        <v>173</v>
      </c>
    </row>
    <row r="176" spans="1:7" x14ac:dyDescent="0.25">
      <c r="A176" s="69"/>
      <c r="B176" s="177" t="s">
        <v>194</v>
      </c>
      <c r="C176" s="97" t="s">
        <v>49</v>
      </c>
      <c r="D176" t="s">
        <v>13</v>
      </c>
      <c r="E176" t="s">
        <v>215</v>
      </c>
      <c r="F176" s="256" t="s">
        <v>225</v>
      </c>
      <c r="G176" t="s">
        <v>216</v>
      </c>
    </row>
    <row r="177" spans="1:7" x14ac:dyDescent="0.25">
      <c r="A177" s="69"/>
      <c r="B177" s="69" t="s">
        <v>195</v>
      </c>
      <c r="C177" s="97" t="s">
        <v>49</v>
      </c>
      <c r="D177" t="s">
        <v>13</v>
      </c>
      <c r="E177" t="s">
        <v>215</v>
      </c>
      <c r="F177" s="256" t="s">
        <v>225</v>
      </c>
      <c r="G177" t="s">
        <v>216</v>
      </c>
    </row>
    <row r="178" spans="1:7" x14ac:dyDescent="0.25">
      <c r="A178" s="69"/>
      <c r="B178" s="69" t="s">
        <v>197</v>
      </c>
      <c r="C178" s="97" t="s">
        <v>49</v>
      </c>
      <c r="D178" t="s">
        <v>13</v>
      </c>
      <c r="E178" t="s">
        <v>215</v>
      </c>
      <c r="F178" s="256" t="s">
        <v>225</v>
      </c>
      <c r="G178" t="s">
        <v>216</v>
      </c>
    </row>
    <row r="179" spans="1:7" x14ac:dyDescent="0.25">
      <c r="A179" s="69"/>
      <c r="B179" s="69" t="s">
        <v>199</v>
      </c>
      <c r="C179" s="97" t="s">
        <v>49</v>
      </c>
      <c r="D179" t="s">
        <v>13</v>
      </c>
      <c r="E179" t="s">
        <v>215</v>
      </c>
      <c r="F179" s="256" t="s">
        <v>173</v>
      </c>
      <c r="G179" t="s">
        <v>216</v>
      </c>
    </row>
    <row r="180" spans="1:7" x14ac:dyDescent="0.25">
      <c r="A180" s="69"/>
      <c r="B180" s="180" t="s">
        <v>200</v>
      </c>
      <c r="C180" s="194" t="s">
        <v>173</v>
      </c>
      <c r="D180" s="194" t="s">
        <v>173</v>
      </c>
      <c r="E180" s="194" t="s">
        <v>173</v>
      </c>
      <c r="F180" s="194" t="s">
        <v>173</v>
      </c>
      <c r="G180" s="194" t="s">
        <v>173</v>
      </c>
    </row>
    <row r="181" spans="1:7" x14ac:dyDescent="0.25">
      <c r="A181" s="69"/>
      <c r="B181" s="70" t="s">
        <v>201</v>
      </c>
      <c r="C181" s="97" t="s">
        <v>49</v>
      </c>
      <c r="D181" t="s">
        <v>13</v>
      </c>
      <c r="E181" s="73" t="s">
        <v>214</v>
      </c>
      <c r="F181" s="256" t="s">
        <v>173</v>
      </c>
      <c r="G181" t="s">
        <v>68</v>
      </c>
    </row>
    <row r="182" spans="1:7" x14ac:dyDescent="0.25">
      <c r="A182" s="69"/>
      <c r="B182" s="180" t="s">
        <v>202</v>
      </c>
      <c r="C182" s="97" t="s">
        <v>49</v>
      </c>
      <c r="D182" t="s">
        <v>13</v>
      </c>
      <c r="E182" s="73" t="s">
        <v>214</v>
      </c>
      <c r="F182" s="256" t="s">
        <v>173</v>
      </c>
      <c r="G182" t="s">
        <v>68</v>
      </c>
    </row>
    <row r="183" spans="1:7" x14ac:dyDescent="0.25">
      <c r="A183" s="69"/>
      <c r="B183" s="70" t="s">
        <v>203</v>
      </c>
      <c r="C183" s="97" t="s">
        <v>49</v>
      </c>
      <c r="D183" t="s">
        <v>13</v>
      </c>
      <c r="E183" s="73" t="s">
        <v>214</v>
      </c>
      <c r="F183" s="256" t="s">
        <v>173</v>
      </c>
      <c r="G183" t="s">
        <v>68</v>
      </c>
    </row>
    <row r="184" spans="1:7" x14ac:dyDescent="0.25">
      <c r="A184" s="69"/>
      <c r="B184" s="70" t="s">
        <v>204</v>
      </c>
      <c r="C184" s="97" t="s">
        <v>49</v>
      </c>
      <c r="D184" t="s">
        <v>13</v>
      </c>
      <c r="E184" s="73" t="s">
        <v>214</v>
      </c>
      <c r="F184" s="256" t="s">
        <v>173</v>
      </c>
      <c r="G184" t="s">
        <v>68</v>
      </c>
    </row>
    <row r="185" spans="1:7" x14ac:dyDescent="0.25">
      <c r="A185" s="69"/>
      <c r="B185" s="183" t="s">
        <v>205</v>
      </c>
      <c r="C185" s="211" t="s">
        <v>173</v>
      </c>
      <c r="D185" s="211" t="s">
        <v>173</v>
      </c>
      <c r="E185" s="211" t="s">
        <v>173</v>
      </c>
      <c r="F185" s="211" t="s">
        <v>173</v>
      </c>
      <c r="G185" s="211" t="s">
        <v>173</v>
      </c>
    </row>
    <row r="186" spans="1:7" x14ac:dyDescent="0.25">
      <c r="A186" s="69"/>
      <c r="B186" s="71" t="s">
        <v>206</v>
      </c>
      <c r="C186" s="164" t="s">
        <v>173</v>
      </c>
      <c r="D186" s="164" t="s">
        <v>173</v>
      </c>
      <c r="E186" s="164" t="s">
        <v>173</v>
      </c>
      <c r="F186" s="164" t="s">
        <v>173</v>
      </c>
      <c r="G186" t="s">
        <v>119</v>
      </c>
    </row>
    <row r="187" spans="1:7" x14ac:dyDescent="0.25">
      <c r="A187" s="69"/>
      <c r="B187" s="71" t="s">
        <v>207</v>
      </c>
      <c r="C187" s="164" t="s">
        <v>173</v>
      </c>
      <c r="D187" s="164" t="s">
        <v>173</v>
      </c>
      <c r="E187" s="164" t="s">
        <v>173</v>
      </c>
      <c r="F187" s="164" t="s">
        <v>173</v>
      </c>
      <c r="G187" t="s">
        <v>119</v>
      </c>
    </row>
    <row r="188" spans="1:7" x14ac:dyDescent="0.25">
      <c r="A188" s="69"/>
      <c r="B188" s="71" t="s">
        <v>208</v>
      </c>
      <c r="C188" s="164" t="s">
        <v>173</v>
      </c>
      <c r="D188" s="164" t="s">
        <v>173</v>
      </c>
      <c r="E188" s="164" t="s">
        <v>173</v>
      </c>
      <c r="F188" s="164" t="s">
        <v>173</v>
      </c>
      <c r="G188" t="s">
        <v>119</v>
      </c>
    </row>
    <row r="189" spans="1:7" x14ac:dyDescent="0.25">
      <c r="A189" s="69"/>
      <c r="B189" s="71" t="s">
        <v>209</v>
      </c>
      <c r="C189" s="164" t="s">
        <v>173</v>
      </c>
      <c r="D189" s="164" t="s">
        <v>173</v>
      </c>
      <c r="E189" s="164" t="s">
        <v>173</v>
      </c>
      <c r="F189" s="164" t="s">
        <v>173</v>
      </c>
      <c r="G189" t="s">
        <v>119</v>
      </c>
    </row>
    <row r="190" spans="1:7" x14ac:dyDescent="0.25">
      <c r="A190" s="69"/>
      <c r="B190" s="71" t="s">
        <v>210</v>
      </c>
      <c r="C190" s="164" t="s">
        <v>173</v>
      </c>
      <c r="D190" s="164" t="s">
        <v>173</v>
      </c>
      <c r="E190" s="164" t="s">
        <v>173</v>
      </c>
      <c r="F190" s="164" t="s">
        <v>173</v>
      </c>
      <c r="G190" t="s">
        <v>119</v>
      </c>
    </row>
    <row r="191" spans="1:7" x14ac:dyDescent="0.25">
      <c r="A191" s="69"/>
      <c r="B191" s="71" t="s">
        <v>211</v>
      </c>
      <c r="C191" s="164" t="s">
        <v>173</v>
      </c>
      <c r="D191" s="164" t="s">
        <v>173</v>
      </c>
      <c r="E191" s="164" t="s">
        <v>173</v>
      </c>
      <c r="F191" s="164" t="s">
        <v>173</v>
      </c>
      <c r="G191" t="s">
        <v>119</v>
      </c>
    </row>
    <row r="192" spans="1:7" x14ac:dyDescent="0.25">
      <c r="A192" s="69"/>
      <c r="B192" s="71" t="s">
        <v>131</v>
      </c>
      <c r="C192" s="164" t="s">
        <v>173</v>
      </c>
      <c r="D192" s="164" t="s">
        <v>173</v>
      </c>
      <c r="E192" s="164" t="s">
        <v>173</v>
      </c>
      <c r="F192" s="164" t="s">
        <v>173</v>
      </c>
      <c r="G192" t="s">
        <v>119</v>
      </c>
    </row>
    <row r="195" spans="1:7" x14ac:dyDescent="0.25">
      <c r="C195" s="97">
        <v>2</v>
      </c>
      <c r="D195" s="31">
        <v>3</v>
      </c>
      <c r="E195" s="31">
        <v>4</v>
      </c>
      <c r="F195" s="254">
        <v>5</v>
      </c>
      <c r="G195" s="31">
        <v>6</v>
      </c>
    </row>
    <row r="196" spans="1:7" x14ac:dyDescent="0.25">
      <c r="C196" s="97" t="s">
        <v>101</v>
      </c>
      <c r="D196" s="31" t="s">
        <v>102</v>
      </c>
      <c r="E196" s="31" t="s">
        <v>103</v>
      </c>
      <c r="F196" s="254" t="s">
        <v>104</v>
      </c>
      <c r="G196" s="31" t="s">
        <v>105</v>
      </c>
    </row>
    <row r="197" spans="1:7" ht="25" x14ac:dyDescent="0.25">
      <c r="C197" s="97" t="s">
        <v>50</v>
      </c>
      <c r="D197" t="s">
        <v>29</v>
      </c>
      <c r="E197" t="s">
        <v>10</v>
      </c>
      <c r="F197" s="242" t="s">
        <v>11</v>
      </c>
      <c r="G197" t="s">
        <v>12</v>
      </c>
    </row>
    <row r="198" spans="1:7" x14ac:dyDescent="0.25">
      <c r="A198" s="67"/>
      <c r="B198" s="66" t="s">
        <v>184</v>
      </c>
      <c r="C198" s="100"/>
      <c r="D198" s="76"/>
      <c r="E198" s="76"/>
      <c r="F198" s="247"/>
      <c r="G198" s="76"/>
    </row>
    <row r="199" spans="1:7" x14ac:dyDescent="0.25">
      <c r="A199" s="67"/>
      <c r="B199" s="66" t="s">
        <v>178</v>
      </c>
      <c r="C199" s="100"/>
      <c r="D199" s="76"/>
      <c r="E199" s="76"/>
      <c r="F199" s="247"/>
      <c r="G199" s="76"/>
    </row>
    <row r="200" spans="1:7" x14ac:dyDescent="0.25">
      <c r="A200" s="67"/>
      <c r="B200" s="67" t="s">
        <v>179</v>
      </c>
      <c r="C200" s="102"/>
      <c r="D200" s="67"/>
      <c r="E200" s="67"/>
      <c r="F200" s="248"/>
      <c r="G200" s="67"/>
    </row>
    <row r="201" spans="1:7" ht="25" x14ac:dyDescent="0.25">
      <c r="A201" s="67"/>
      <c r="B201" s="67" t="s">
        <v>180</v>
      </c>
      <c r="C201" s="164" t="s">
        <v>221</v>
      </c>
      <c r="D201" t="s">
        <v>29</v>
      </c>
      <c r="E201" t="s">
        <v>10</v>
      </c>
      <c r="F201" s="242" t="s">
        <v>11</v>
      </c>
      <c r="G201" t="s">
        <v>12</v>
      </c>
    </row>
    <row r="202" spans="1:7" ht="25" x14ac:dyDescent="0.25">
      <c r="A202" s="67"/>
      <c r="B202" s="67" t="s">
        <v>181</v>
      </c>
      <c r="C202" s="164" t="s">
        <v>221</v>
      </c>
      <c r="D202" t="s">
        <v>29</v>
      </c>
      <c r="E202" t="s">
        <v>10</v>
      </c>
      <c r="F202" s="242" t="s">
        <v>11</v>
      </c>
      <c r="G202" t="s">
        <v>12</v>
      </c>
    </row>
    <row r="203" spans="1:7" ht="25" x14ac:dyDescent="0.25">
      <c r="A203" s="67"/>
      <c r="B203" s="67" t="s">
        <v>182</v>
      </c>
      <c r="C203" s="164" t="s">
        <v>221</v>
      </c>
      <c r="D203" t="s">
        <v>29</v>
      </c>
      <c r="E203" t="s">
        <v>10</v>
      </c>
      <c r="F203" s="242" t="s">
        <v>11</v>
      </c>
      <c r="G203" t="s">
        <v>12</v>
      </c>
    </row>
    <row r="204" spans="1:7" ht="25" x14ac:dyDescent="0.25">
      <c r="A204" s="67"/>
      <c r="B204" s="67" t="s">
        <v>183</v>
      </c>
      <c r="C204" s="164" t="s">
        <v>221</v>
      </c>
      <c r="D204" t="s">
        <v>29</v>
      </c>
      <c r="E204" t="s">
        <v>10</v>
      </c>
      <c r="F204" s="242" t="s">
        <v>11</v>
      </c>
      <c r="G204" t="s">
        <v>12</v>
      </c>
    </row>
    <row r="205" spans="1:7" ht="25" x14ac:dyDescent="0.25">
      <c r="A205" s="67"/>
      <c r="B205" s="67" t="s">
        <v>185</v>
      </c>
      <c r="C205" s="164" t="s">
        <v>221</v>
      </c>
      <c r="D205" t="s">
        <v>29</v>
      </c>
      <c r="E205" t="s">
        <v>10</v>
      </c>
      <c r="F205" s="242" t="s">
        <v>11</v>
      </c>
      <c r="G205" t="s">
        <v>12</v>
      </c>
    </row>
    <row r="206" spans="1:7" x14ac:dyDescent="0.25">
      <c r="A206" s="67"/>
      <c r="B206" s="68" t="s">
        <v>186</v>
      </c>
      <c r="C206" s="103"/>
      <c r="D206" s="68"/>
      <c r="E206" s="68"/>
      <c r="F206" s="111"/>
      <c r="G206" s="68"/>
    </row>
    <row r="207" spans="1:7" ht="25" x14ac:dyDescent="0.25">
      <c r="A207" s="67"/>
      <c r="B207" s="68" t="s">
        <v>187</v>
      </c>
      <c r="C207" s="97" t="s">
        <v>221</v>
      </c>
      <c r="D207" t="s">
        <v>29</v>
      </c>
      <c r="E207" t="s">
        <v>10</v>
      </c>
      <c r="F207" s="242" t="s">
        <v>11</v>
      </c>
      <c r="G207" t="s">
        <v>12</v>
      </c>
    </row>
    <row r="208" spans="1:7" ht="25" x14ac:dyDescent="0.25">
      <c r="A208" s="67"/>
      <c r="B208" s="68" t="s">
        <v>188</v>
      </c>
      <c r="C208" s="97" t="s">
        <v>221</v>
      </c>
      <c r="D208" t="s">
        <v>29</v>
      </c>
      <c r="E208" t="s">
        <v>10</v>
      </c>
      <c r="F208" s="242" t="s">
        <v>11</v>
      </c>
      <c r="G208" t="s">
        <v>12</v>
      </c>
    </row>
    <row r="209" spans="1:7" ht="25" x14ac:dyDescent="0.25">
      <c r="A209" s="67"/>
      <c r="B209" s="68" t="s">
        <v>189</v>
      </c>
      <c r="C209" s="97" t="s">
        <v>221</v>
      </c>
      <c r="D209" t="s">
        <v>29</v>
      </c>
      <c r="E209" t="s">
        <v>10</v>
      </c>
      <c r="F209" s="242" t="s">
        <v>11</v>
      </c>
      <c r="G209" t="s">
        <v>12</v>
      </c>
    </row>
    <row r="210" spans="1:7" ht="25" x14ac:dyDescent="0.25">
      <c r="A210" s="67"/>
      <c r="B210" s="68" t="s">
        <v>191</v>
      </c>
      <c r="C210" s="97" t="s">
        <v>221</v>
      </c>
      <c r="D210" t="s">
        <v>29</v>
      </c>
      <c r="E210" t="s">
        <v>10</v>
      </c>
      <c r="F210" s="242" t="s">
        <v>11</v>
      </c>
      <c r="G210" t="s">
        <v>12</v>
      </c>
    </row>
    <row r="211" spans="1:7" ht="25" x14ac:dyDescent="0.25">
      <c r="A211" s="67"/>
      <c r="B211" s="68" t="s">
        <v>192</v>
      </c>
      <c r="C211" s="97" t="s">
        <v>221</v>
      </c>
      <c r="D211" t="s">
        <v>29</v>
      </c>
      <c r="E211" t="s">
        <v>10</v>
      </c>
      <c r="F211" s="242" t="s">
        <v>11</v>
      </c>
      <c r="G211" t="s">
        <v>12</v>
      </c>
    </row>
    <row r="212" spans="1:7" x14ac:dyDescent="0.25">
      <c r="A212" s="67"/>
      <c r="B212" s="68" t="s">
        <v>190</v>
      </c>
      <c r="C212" s="164" t="s">
        <v>222</v>
      </c>
      <c r="D212" t="s">
        <v>29</v>
      </c>
      <c r="E212" t="s">
        <v>10</v>
      </c>
      <c r="F212" s="242" t="s">
        <v>11</v>
      </c>
      <c r="G212" t="s">
        <v>12</v>
      </c>
    </row>
    <row r="213" spans="1:7" x14ac:dyDescent="0.25">
      <c r="A213" s="67"/>
      <c r="B213" s="69" t="s">
        <v>193</v>
      </c>
      <c r="C213" s="104"/>
      <c r="D213" s="69"/>
      <c r="E213" s="69"/>
      <c r="F213" s="112"/>
      <c r="G213" s="69"/>
    </row>
    <row r="214" spans="1:7" ht="25" x14ac:dyDescent="0.25">
      <c r="A214" s="67"/>
      <c r="B214" s="69" t="s">
        <v>194</v>
      </c>
      <c r="C214" s="97" t="s">
        <v>221</v>
      </c>
      <c r="D214" t="s">
        <v>29</v>
      </c>
      <c r="E214" t="s">
        <v>10</v>
      </c>
      <c r="F214" s="242" t="s">
        <v>11</v>
      </c>
      <c r="G214" t="s">
        <v>12</v>
      </c>
    </row>
    <row r="215" spans="1:7" ht="25" x14ac:dyDescent="0.25">
      <c r="A215" s="67"/>
      <c r="B215" s="69" t="s">
        <v>195</v>
      </c>
      <c r="C215" s="97" t="s">
        <v>221</v>
      </c>
      <c r="D215" t="s">
        <v>29</v>
      </c>
      <c r="E215" t="s">
        <v>10</v>
      </c>
      <c r="F215" s="242" t="s">
        <v>11</v>
      </c>
      <c r="G215" t="s">
        <v>12</v>
      </c>
    </row>
    <row r="216" spans="1:7" ht="25" x14ac:dyDescent="0.25">
      <c r="A216" s="67"/>
      <c r="B216" s="69" t="s">
        <v>197</v>
      </c>
      <c r="C216" s="97" t="s">
        <v>221</v>
      </c>
      <c r="D216" t="s">
        <v>29</v>
      </c>
      <c r="E216" t="s">
        <v>10</v>
      </c>
      <c r="F216" s="242" t="s">
        <v>11</v>
      </c>
      <c r="G216" t="s">
        <v>12</v>
      </c>
    </row>
    <row r="217" spans="1:7" ht="25" x14ac:dyDescent="0.25">
      <c r="A217" s="67"/>
      <c r="B217" s="69" t="s">
        <v>199</v>
      </c>
      <c r="C217" s="164" t="s">
        <v>226</v>
      </c>
      <c r="D217" t="s">
        <v>29</v>
      </c>
      <c r="E217" t="s">
        <v>10</v>
      </c>
      <c r="F217" s="242" t="s">
        <v>11</v>
      </c>
      <c r="G217" t="s">
        <v>12</v>
      </c>
    </row>
    <row r="218" spans="1:7" x14ac:dyDescent="0.25">
      <c r="A218" s="67"/>
      <c r="B218" s="70" t="s">
        <v>200</v>
      </c>
      <c r="C218" s="105"/>
      <c r="D218" s="70"/>
      <c r="E218" s="70"/>
      <c r="F218" s="113"/>
      <c r="G218" s="70"/>
    </row>
    <row r="219" spans="1:7" x14ac:dyDescent="0.25">
      <c r="A219" s="67"/>
      <c r="B219" s="70" t="s">
        <v>201</v>
      </c>
      <c r="C219" s="164" t="s">
        <v>223</v>
      </c>
      <c r="D219" t="s">
        <v>29</v>
      </c>
      <c r="E219" t="s">
        <v>10</v>
      </c>
      <c r="F219" s="242" t="s">
        <v>11</v>
      </c>
      <c r="G219" t="s">
        <v>12</v>
      </c>
    </row>
    <row r="220" spans="1:7" x14ac:dyDescent="0.25">
      <c r="A220" s="67"/>
      <c r="B220" s="70" t="s">
        <v>202</v>
      </c>
      <c r="C220" s="164" t="s">
        <v>223</v>
      </c>
      <c r="D220" t="s">
        <v>29</v>
      </c>
      <c r="E220" t="s">
        <v>10</v>
      </c>
      <c r="F220" s="242" t="s">
        <v>11</v>
      </c>
      <c r="G220" t="s">
        <v>12</v>
      </c>
    </row>
    <row r="221" spans="1:7" x14ac:dyDescent="0.25">
      <c r="A221" s="67"/>
      <c r="B221" s="70" t="s">
        <v>203</v>
      </c>
      <c r="C221" s="164" t="s">
        <v>223</v>
      </c>
      <c r="D221" t="s">
        <v>29</v>
      </c>
      <c r="E221" t="s">
        <v>10</v>
      </c>
      <c r="F221" s="242" t="s">
        <v>11</v>
      </c>
      <c r="G221" t="s">
        <v>12</v>
      </c>
    </row>
    <row r="222" spans="1:7" x14ac:dyDescent="0.25">
      <c r="A222" s="67"/>
      <c r="B222" s="70" t="s">
        <v>204</v>
      </c>
      <c r="C222" s="164" t="s">
        <v>223</v>
      </c>
      <c r="D222" t="s">
        <v>29</v>
      </c>
      <c r="E222" t="s">
        <v>10</v>
      </c>
      <c r="F222" s="242" t="s">
        <v>11</v>
      </c>
      <c r="G222" t="s">
        <v>12</v>
      </c>
    </row>
    <row r="223" spans="1:7" x14ac:dyDescent="0.25">
      <c r="A223" s="67"/>
      <c r="B223" s="71" t="s">
        <v>205</v>
      </c>
      <c r="C223" s="106"/>
      <c r="D223" s="71"/>
      <c r="E223" s="71"/>
      <c r="F223" s="114"/>
      <c r="G223" s="71"/>
    </row>
    <row r="224" spans="1:7" ht="25" x14ac:dyDescent="0.25">
      <c r="A224" s="67"/>
      <c r="B224" s="71" t="s">
        <v>206</v>
      </c>
      <c r="C224" s="164" t="s">
        <v>221</v>
      </c>
      <c r="D224" t="s">
        <v>29</v>
      </c>
      <c r="E224" t="s">
        <v>10</v>
      </c>
      <c r="F224" s="242" t="s">
        <v>11</v>
      </c>
      <c r="G224" t="s">
        <v>12</v>
      </c>
    </row>
    <row r="225" spans="1:7" ht="25" x14ac:dyDescent="0.25">
      <c r="A225" s="67"/>
      <c r="B225" s="71" t="s">
        <v>207</v>
      </c>
      <c r="C225" s="164" t="s">
        <v>221</v>
      </c>
      <c r="D225" t="s">
        <v>29</v>
      </c>
      <c r="E225" t="s">
        <v>10</v>
      </c>
      <c r="F225" s="242" t="s">
        <v>11</v>
      </c>
      <c r="G225" t="s">
        <v>12</v>
      </c>
    </row>
    <row r="226" spans="1:7" ht="25" x14ac:dyDescent="0.25">
      <c r="A226" s="67"/>
      <c r="B226" s="71" t="s">
        <v>208</v>
      </c>
      <c r="C226" s="164" t="s">
        <v>221</v>
      </c>
      <c r="D226" t="s">
        <v>29</v>
      </c>
      <c r="E226" t="s">
        <v>10</v>
      </c>
      <c r="F226" s="242" t="s">
        <v>11</v>
      </c>
      <c r="G226" t="s">
        <v>12</v>
      </c>
    </row>
    <row r="227" spans="1:7" ht="25" x14ac:dyDescent="0.25">
      <c r="A227" s="67"/>
      <c r="B227" s="71" t="s">
        <v>209</v>
      </c>
      <c r="C227" s="164" t="s">
        <v>221</v>
      </c>
      <c r="D227" t="s">
        <v>29</v>
      </c>
      <c r="E227" t="s">
        <v>10</v>
      </c>
      <c r="F227" s="242" t="s">
        <v>11</v>
      </c>
      <c r="G227" t="s">
        <v>12</v>
      </c>
    </row>
    <row r="228" spans="1:7" ht="25" x14ac:dyDescent="0.25">
      <c r="A228" s="67"/>
      <c r="B228" s="71" t="s">
        <v>210</v>
      </c>
      <c r="C228" s="164" t="s">
        <v>221</v>
      </c>
      <c r="D228" t="s">
        <v>29</v>
      </c>
      <c r="E228" t="s">
        <v>10</v>
      </c>
      <c r="F228" s="242" t="s">
        <v>11</v>
      </c>
      <c r="G228" t="s">
        <v>12</v>
      </c>
    </row>
    <row r="229" spans="1:7" ht="25" x14ac:dyDescent="0.25">
      <c r="A229" s="67"/>
      <c r="B229" s="71" t="s">
        <v>211</v>
      </c>
      <c r="C229" s="164" t="s">
        <v>226</v>
      </c>
      <c r="D229" t="s">
        <v>29</v>
      </c>
      <c r="E229" t="s">
        <v>10</v>
      </c>
      <c r="F229" s="242" t="s">
        <v>11</v>
      </c>
      <c r="G229" t="s">
        <v>12</v>
      </c>
    </row>
    <row r="235" spans="1:7" ht="25" x14ac:dyDescent="0.25">
      <c r="A235" s="67"/>
      <c r="B235" s="66" t="s">
        <v>184</v>
      </c>
      <c r="C235" s="97" t="s">
        <v>248</v>
      </c>
      <c r="D235" s="76"/>
      <c r="E235" s="76"/>
      <c r="F235" s="247"/>
      <c r="G235" s="76"/>
    </row>
    <row r="236" spans="1:7" x14ac:dyDescent="0.25">
      <c r="A236" s="67"/>
      <c r="B236" s="66" t="s">
        <v>178</v>
      </c>
      <c r="D236" s="76"/>
      <c r="E236" s="76"/>
      <c r="F236" s="247"/>
      <c r="G236" s="76"/>
    </row>
    <row r="237" spans="1:7" ht="25" x14ac:dyDescent="0.25">
      <c r="A237" s="67"/>
      <c r="B237" s="67" t="s">
        <v>179</v>
      </c>
      <c r="C237" s="97" t="s">
        <v>248</v>
      </c>
    </row>
    <row r="238" spans="1:7" ht="25" x14ac:dyDescent="0.25">
      <c r="A238" s="67"/>
      <c r="B238" s="67" t="s">
        <v>180</v>
      </c>
      <c r="C238" s="97" t="s">
        <v>248</v>
      </c>
    </row>
    <row r="239" spans="1:7" ht="25" x14ac:dyDescent="0.25">
      <c r="A239" s="67"/>
      <c r="B239" s="67" t="s">
        <v>181</v>
      </c>
      <c r="C239" s="97" t="s">
        <v>248</v>
      </c>
    </row>
    <row r="240" spans="1:7" ht="25" x14ac:dyDescent="0.25">
      <c r="A240" s="67"/>
      <c r="B240" s="67" t="s">
        <v>182</v>
      </c>
      <c r="C240" s="97" t="s">
        <v>248</v>
      </c>
    </row>
    <row r="241" spans="1:3" ht="25" x14ac:dyDescent="0.25">
      <c r="A241" s="67"/>
      <c r="B241" s="67" t="s">
        <v>183</v>
      </c>
      <c r="C241" s="97" t="s">
        <v>248</v>
      </c>
    </row>
    <row r="242" spans="1:3" ht="25" x14ac:dyDescent="0.25">
      <c r="A242" s="67"/>
      <c r="B242" s="67" t="s">
        <v>185</v>
      </c>
      <c r="C242" s="97" t="s">
        <v>248</v>
      </c>
    </row>
    <row r="243" spans="1:3" ht="25" x14ac:dyDescent="0.25">
      <c r="A243" s="67"/>
      <c r="B243" s="68" t="s">
        <v>186</v>
      </c>
      <c r="C243" s="97" t="s">
        <v>248</v>
      </c>
    </row>
    <row r="244" spans="1:3" ht="25" x14ac:dyDescent="0.25">
      <c r="A244" s="67"/>
      <c r="B244" s="68" t="s">
        <v>187</v>
      </c>
      <c r="C244" s="97" t="s">
        <v>248</v>
      </c>
    </row>
    <row r="245" spans="1:3" ht="25" x14ac:dyDescent="0.25">
      <c r="A245" s="67"/>
      <c r="B245" s="68" t="s">
        <v>188</v>
      </c>
      <c r="C245" s="97" t="s">
        <v>248</v>
      </c>
    </row>
    <row r="246" spans="1:3" ht="25" x14ac:dyDescent="0.25">
      <c r="A246" s="67"/>
      <c r="B246" s="68" t="s">
        <v>189</v>
      </c>
      <c r="C246" s="97" t="s">
        <v>248</v>
      </c>
    </row>
    <row r="247" spans="1:3" ht="25" x14ac:dyDescent="0.25">
      <c r="A247" s="67"/>
      <c r="B247" s="68" t="s">
        <v>191</v>
      </c>
      <c r="C247" s="97" t="s">
        <v>248</v>
      </c>
    </row>
    <row r="248" spans="1:3" ht="25" x14ac:dyDescent="0.25">
      <c r="A248" s="67"/>
      <c r="B248" s="68" t="s">
        <v>192</v>
      </c>
      <c r="C248" s="97" t="s">
        <v>248</v>
      </c>
    </row>
    <row r="249" spans="1:3" ht="25" x14ac:dyDescent="0.25">
      <c r="A249" s="67"/>
      <c r="B249" s="68" t="s">
        <v>190</v>
      </c>
      <c r="C249" s="97" t="s">
        <v>248</v>
      </c>
    </row>
    <row r="250" spans="1:3" ht="25" x14ac:dyDescent="0.25">
      <c r="A250" s="67"/>
      <c r="B250" s="69" t="s">
        <v>193</v>
      </c>
      <c r="C250" s="97" t="s">
        <v>248</v>
      </c>
    </row>
    <row r="251" spans="1:3" ht="25" x14ac:dyDescent="0.25">
      <c r="A251" s="67"/>
      <c r="B251" s="69" t="s">
        <v>194</v>
      </c>
      <c r="C251" s="97" t="s">
        <v>248</v>
      </c>
    </row>
    <row r="252" spans="1:3" ht="25" x14ac:dyDescent="0.25">
      <c r="A252" s="67"/>
      <c r="B252" s="69" t="s">
        <v>195</v>
      </c>
      <c r="C252" s="97" t="s">
        <v>248</v>
      </c>
    </row>
    <row r="253" spans="1:3" ht="25" x14ac:dyDescent="0.25">
      <c r="A253" s="67"/>
      <c r="B253" s="69" t="s">
        <v>197</v>
      </c>
      <c r="C253" s="97" t="s">
        <v>248</v>
      </c>
    </row>
    <row r="254" spans="1:3" ht="25" x14ac:dyDescent="0.25">
      <c r="A254" s="67"/>
      <c r="B254" s="69" t="s">
        <v>199</v>
      </c>
      <c r="C254" s="97" t="s">
        <v>248</v>
      </c>
    </row>
    <row r="255" spans="1:3" ht="25" x14ac:dyDescent="0.25">
      <c r="A255" s="67"/>
      <c r="B255" s="70" t="s">
        <v>200</v>
      </c>
      <c r="C255" s="97" t="s">
        <v>249</v>
      </c>
    </row>
    <row r="256" spans="1:3" ht="25" x14ac:dyDescent="0.25">
      <c r="A256" s="67"/>
      <c r="B256" s="70" t="s">
        <v>201</v>
      </c>
      <c r="C256" s="97" t="s">
        <v>249</v>
      </c>
    </row>
    <row r="257" spans="1:3" ht="25" x14ac:dyDescent="0.25">
      <c r="A257" s="67"/>
      <c r="B257" s="70" t="s">
        <v>202</v>
      </c>
      <c r="C257" s="97" t="s">
        <v>249</v>
      </c>
    </row>
    <row r="258" spans="1:3" ht="25" x14ac:dyDescent="0.25">
      <c r="A258" s="67"/>
      <c r="B258" s="70" t="s">
        <v>203</v>
      </c>
      <c r="C258" s="97" t="s">
        <v>249</v>
      </c>
    </row>
    <row r="259" spans="1:3" ht="25" x14ac:dyDescent="0.25">
      <c r="A259" s="67"/>
      <c r="B259" s="70" t="s">
        <v>204</v>
      </c>
      <c r="C259" s="97" t="s">
        <v>249</v>
      </c>
    </row>
    <row r="260" spans="1:3" ht="25" x14ac:dyDescent="0.25">
      <c r="A260" s="67"/>
      <c r="B260" s="71" t="s">
        <v>205</v>
      </c>
      <c r="C260" s="97" t="s">
        <v>248</v>
      </c>
    </row>
    <row r="261" spans="1:3" ht="25" x14ac:dyDescent="0.25">
      <c r="A261" s="67"/>
      <c r="B261" s="71" t="s">
        <v>206</v>
      </c>
      <c r="C261" s="97" t="s">
        <v>248</v>
      </c>
    </row>
    <row r="262" spans="1:3" ht="25" x14ac:dyDescent="0.25">
      <c r="A262" s="67"/>
      <c r="B262" s="71" t="s">
        <v>207</v>
      </c>
      <c r="C262" s="97" t="s">
        <v>248</v>
      </c>
    </row>
    <row r="263" spans="1:3" ht="25" x14ac:dyDescent="0.25">
      <c r="A263" s="67"/>
      <c r="B263" s="71" t="s">
        <v>208</v>
      </c>
      <c r="C263" s="97" t="s">
        <v>248</v>
      </c>
    </row>
    <row r="264" spans="1:3" ht="25" x14ac:dyDescent="0.25">
      <c r="A264" s="67"/>
      <c r="B264" s="71" t="s">
        <v>209</v>
      </c>
      <c r="C264" s="97" t="s">
        <v>248</v>
      </c>
    </row>
    <row r="265" spans="1:3" ht="25" x14ac:dyDescent="0.25">
      <c r="A265" s="67"/>
      <c r="B265" s="71" t="s">
        <v>210</v>
      </c>
      <c r="C265" s="97" t="s">
        <v>248</v>
      </c>
    </row>
    <row r="266" spans="1:3" ht="25" x14ac:dyDescent="0.25">
      <c r="A266" s="67"/>
      <c r="B266" s="71" t="s">
        <v>211</v>
      </c>
      <c r="C266" s="97" t="s">
        <v>248</v>
      </c>
    </row>
  </sheetData>
  <sheetProtection selectLockedCells="1" selectUnlockedCells="1"/>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V39"/>
  <sheetViews>
    <sheetView workbookViewId="0">
      <selection activeCell="D39" sqref="D39"/>
    </sheetView>
  </sheetViews>
  <sheetFormatPr baseColWidth="10" defaultRowHeight="12.5" x14ac:dyDescent="0.25"/>
  <cols>
    <col min="2" max="3" width="25.81640625" customWidth="1"/>
    <col min="4" max="4" width="106.453125" customWidth="1"/>
    <col min="5" max="22" width="16" customWidth="1"/>
  </cols>
  <sheetData>
    <row r="2" spans="1:22" x14ac:dyDescent="0.25">
      <c r="B2" s="72" t="str">
        <f>Demande!S14</f>
        <v>VI00010</v>
      </c>
      <c r="C2" s="72"/>
    </row>
    <row r="3" spans="1:22" x14ac:dyDescent="0.25">
      <c r="A3" s="31"/>
      <c r="B3" s="31"/>
      <c r="C3" s="31"/>
    </row>
    <row r="4" spans="1:22" x14ac:dyDescent="0.25">
      <c r="A4" s="31"/>
      <c r="B4" s="31"/>
      <c r="C4" s="31"/>
      <c r="D4" s="31">
        <v>2</v>
      </c>
      <c r="E4" s="31">
        <v>3</v>
      </c>
      <c r="F4" s="31">
        <v>4</v>
      </c>
      <c r="G4" s="31">
        <v>5</v>
      </c>
      <c r="H4" s="31">
        <v>6</v>
      </c>
      <c r="I4" s="31">
        <v>7</v>
      </c>
      <c r="J4" s="31">
        <v>8</v>
      </c>
      <c r="K4" s="31">
        <v>9</v>
      </c>
      <c r="L4" s="31">
        <v>10</v>
      </c>
      <c r="M4" s="31">
        <v>11</v>
      </c>
      <c r="N4" s="31">
        <v>12</v>
      </c>
      <c r="O4" s="31">
        <v>13</v>
      </c>
      <c r="P4" s="31">
        <v>14</v>
      </c>
      <c r="Q4" s="31">
        <v>15</v>
      </c>
      <c r="R4" s="31">
        <v>16</v>
      </c>
      <c r="S4" s="31">
        <v>17</v>
      </c>
      <c r="T4" s="31">
        <v>18</v>
      </c>
      <c r="U4" s="31">
        <v>19</v>
      </c>
      <c r="V4" s="31">
        <v>20</v>
      </c>
    </row>
    <row r="5" spans="1:22" x14ac:dyDescent="0.25">
      <c r="A5" s="31"/>
      <c r="B5" s="31"/>
      <c r="C5" s="31"/>
    </row>
    <row r="6" spans="1:22" x14ac:dyDescent="0.25">
      <c r="A6" s="74"/>
      <c r="B6" s="66" t="s">
        <v>184</v>
      </c>
      <c r="C6" s="66"/>
      <c r="D6" s="76"/>
      <c r="E6" s="76"/>
      <c r="F6" s="76"/>
      <c r="G6" s="76"/>
      <c r="H6" s="76"/>
      <c r="I6" s="76"/>
      <c r="J6" s="76"/>
      <c r="K6" s="76"/>
      <c r="L6" s="76"/>
      <c r="M6" s="76"/>
      <c r="N6" s="76"/>
      <c r="O6" s="76"/>
      <c r="P6" s="76"/>
      <c r="Q6" s="76"/>
      <c r="R6" s="76"/>
      <c r="S6" s="76"/>
      <c r="T6" s="76"/>
      <c r="U6" s="76"/>
      <c r="V6" s="76"/>
    </row>
    <row r="7" spans="1:22" x14ac:dyDescent="0.25">
      <c r="A7" s="74"/>
      <c r="B7" s="66" t="s">
        <v>178</v>
      </c>
      <c r="C7" s="66"/>
      <c r="D7" s="76"/>
      <c r="E7" s="76"/>
      <c r="F7" s="76"/>
      <c r="G7" s="76"/>
      <c r="H7" s="76"/>
      <c r="I7" s="76"/>
      <c r="J7" s="76"/>
      <c r="K7" s="76"/>
      <c r="L7" s="76"/>
      <c r="M7" s="76"/>
      <c r="N7" s="76"/>
      <c r="O7" s="76"/>
      <c r="P7" s="76"/>
      <c r="Q7" s="76"/>
      <c r="R7" s="76"/>
      <c r="S7" s="76"/>
      <c r="T7" s="76"/>
      <c r="U7" s="76"/>
      <c r="V7" s="76"/>
    </row>
    <row r="8" spans="1:22" s="119" customFormat="1" x14ac:dyDescent="0.25">
      <c r="A8" s="117"/>
      <c r="B8" s="120" t="s">
        <v>179</v>
      </c>
      <c r="C8" s="120"/>
      <c r="D8" s="238" t="s">
        <v>233</v>
      </c>
      <c r="E8" s="120"/>
      <c r="F8" s="120"/>
      <c r="G8" s="120"/>
      <c r="H8" s="120"/>
      <c r="I8" s="120"/>
      <c r="J8" s="120"/>
      <c r="K8" s="120"/>
      <c r="L8" s="238"/>
      <c r="M8" s="120"/>
      <c r="N8" s="120"/>
      <c r="O8" s="120"/>
      <c r="P8" s="120"/>
      <c r="Q8" s="120"/>
      <c r="R8" s="120"/>
      <c r="S8" s="120"/>
      <c r="T8" s="120"/>
      <c r="U8" s="120"/>
      <c r="V8" s="120"/>
    </row>
    <row r="9" spans="1:22" s="119" customFormat="1" x14ac:dyDescent="0.25">
      <c r="A9" s="117"/>
      <c r="B9" s="120" t="s">
        <v>180</v>
      </c>
      <c r="C9" s="120"/>
      <c r="D9" s="119" t="s">
        <v>233</v>
      </c>
      <c r="O9" s="120"/>
    </row>
    <row r="10" spans="1:22" s="119" customFormat="1" x14ac:dyDescent="0.25">
      <c r="A10" s="117"/>
      <c r="B10" s="120" t="s">
        <v>181</v>
      </c>
      <c r="C10" s="120"/>
      <c r="D10" s="119" t="s">
        <v>233</v>
      </c>
      <c r="O10" s="120"/>
    </row>
    <row r="11" spans="1:22" s="119" customFormat="1" x14ac:dyDescent="0.25">
      <c r="A11" s="117"/>
      <c r="B11" s="120" t="s">
        <v>182</v>
      </c>
      <c r="C11" s="120"/>
      <c r="D11" s="119" t="s">
        <v>233</v>
      </c>
      <c r="O11" s="120"/>
    </row>
    <row r="12" spans="1:22" s="119" customFormat="1" x14ac:dyDescent="0.25">
      <c r="A12" s="117"/>
      <c r="B12" s="120" t="s">
        <v>183</v>
      </c>
      <c r="C12" s="120"/>
      <c r="D12" s="119" t="s">
        <v>233</v>
      </c>
      <c r="O12" s="120"/>
    </row>
    <row r="13" spans="1:22" s="119" customFormat="1" x14ac:dyDescent="0.25">
      <c r="A13" s="117"/>
      <c r="B13" s="120" t="s">
        <v>185</v>
      </c>
      <c r="C13" s="120"/>
      <c r="D13" s="119" t="s">
        <v>233</v>
      </c>
      <c r="O13" s="120"/>
    </row>
    <row r="14" spans="1:22" ht="21.75" customHeight="1" x14ac:dyDescent="0.25">
      <c r="A14" s="74"/>
      <c r="B14" s="68" t="s">
        <v>186</v>
      </c>
      <c r="C14" s="68"/>
      <c r="D14" s="259" t="s">
        <v>257</v>
      </c>
      <c r="E14" s="68"/>
      <c r="F14" s="68"/>
      <c r="G14" s="68"/>
      <c r="H14" s="68"/>
      <c r="I14" s="68"/>
      <c r="J14" s="68"/>
      <c r="K14" s="68"/>
      <c r="L14" s="68"/>
      <c r="M14" s="68"/>
      <c r="N14" s="68"/>
      <c r="O14" s="68"/>
      <c r="P14" s="68"/>
      <c r="Q14" s="68"/>
      <c r="R14" s="68"/>
      <c r="S14" s="68"/>
      <c r="T14" s="68"/>
      <c r="U14" s="68"/>
      <c r="V14" s="68"/>
    </row>
    <row r="15" spans="1:22" s="119" customFormat="1" ht="21.75" customHeight="1" x14ac:dyDescent="0.25">
      <c r="A15" s="117"/>
      <c r="B15" s="118" t="s">
        <v>187</v>
      </c>
      <c r="C15" s="118"/>
      <c r="D15" s="267" t="s">
        <v>257</v>
      </c>
      <c r="O15" s="118"/>
    </row>
    <row r="16" spans="1:22" ht="21.75" customHeight="1" x14ac:dyDescent="0.25">
      <c r="A16" s="74"/>
      <c r="B16" s="68" t="s">
        <v>188</v>
      </c>
      <c r="C16" s="68"/>
      <c r="D16" s="267" t="s">
        <v>257</v>
      </c>
      <c r="K16" s="119"/>
      <c r="L16" s="119"/>
      <c r="M16" s="119"/>
      <c r="O16" s="68"/>
    </row>
    <row r="17" spans="1:22" ht="21.75" customHeight="1" x14ac:dyDescent="0.25">
      <c r="A17" s="74"/>
      <c r="B17" s="68" t="s">
        <v>189</v>
      </c>
      <c r="C17" s="68"/>
      <c r="D17" s="267" t="s">
        <v>257</v>
      </c>
      <c r="K17" s="119"/>
      <c r="L17" s="119"/>
      <c r="M17" s="119"/>
      <c r="O17" s="68"/>
    </row>
    <row r="18" spans="1:22" ht="21.75" customHeight="1" x14ac:dyDescent="0.25">
      <c r="A18" s="74"/>
      <c r="B18" s="186" t="s">
        <v>191</v>
      </c>
      <c r="C18" s="186"/>
      <c r="D18" s="267" t="s">
        <v>257</v>
      </c>
      <c r="K18" s="119"/>
      <c r="L18" s="119"/>
      <c r="M18" s="119"/>
      <c r="O18" s="68"/>
    </row>
    <row r="19" spans="1:22" ht="21.75" customHeight="1" x14ac:dyDescent="0.25">
      <c r="A19" s="74"/>
      <c r="B19" s="68" t="s">
        <v>192</v>
      </c>
      <c r="C19" s="68"/>
      <c r="D19" s="267" t="s">
        <v>257</v>
      </c>
      <c r="K19" s="119"/>
      <c r="L19" s="119"/>
      <c r="M19" s="119"/>
      <c r="O19" s="68"/>
    </row>
    <row r="20" spans="1:22" ht="21.75" customHeight="1" x14ac:dyDescent="0.25">
      <c r="A20" s="74"/>
      <c r="B20" s="186" t="s">
        <v>190</v>
      </c>
      <c r="C20" s="186"/>
      <c r="D20" t="s">
        <v>121</v>
      </c>
      <c r="E20" t="s">
        <v>49</v>
      </c>
      <c r="F20" t="s">
        <v>29</v>
      </c>
      <c r="G20" t="s">
        <v>43</v>
      </c>
      <c r="H20" t="s">
        <v>44</v>
      </c>
      <c r="I20" t="s">
        <v>231</v>
      </c>
      <c r="J20" t="s">
        <v>232</v>
      </c>
      <c r="K20" s="157" t="s">
        <v>253</v>
      </c>
      <c r="L20" t="s">
        <v>13</v>
      </c>
      <c r="M20" t="s">
        <v>106</v>
      </c>
      <c r="N20" t="s">
        <v>68</v>
      </c>
      <c r="O20" s="259" t="s">
        <v>252</v>
      </c>
      <c r="P20" t="s">
        <v>46</v>
      </c>
      <c r="Q20" t="s">
        <v>47</v>
      </c>
      <c r="R20" s="94" t="s">
        <v>138</v>
      </c>
      <c r="S20" t="s">
        <v>160</v>
      </c>
      <c r="T20" t="s">
        <v>161</v>
      </c>
      <c r="U20" t="s">
        <v>139</v>
      </c>
      <c r="V20" t="s">
        <v>58</v>
      </c>
    </row>
    <row r="21" spans="1:22" ht="25" x14ac:dyDescent="0.25">
      <c r="A21" s="74"/>
      <c r="B21" s="69" t="s">
        <v>193</v>
      </c>
      <c r="C21" s="69"/>
      <c r="D21" s="268" t="s">
        <v>257</v>
      </c>
      <c r="E21" s="69"/>
      <c r="F21" s="69"/>
      <c r="G21" s="69"/>
      <c r="H21" s="69"/>
      <c r="I21" s="69"/>
      <c r="J21" s="69"/>
      <c r="K21" s="69"/>
      <c r="L21" s="69"/>
      <c r="M21" s="69"/>
      <c r="N21" s="69"/>
      <c r="O21" s="69"/>
      <c r="P21" s="69"/>
      <c r="Q21" s="69"/>
      <c r="R21" s="69"/>
      <c r="S21" s="69"/>
      <c r="T21" s="69"/>
      <c r="U21" s="69"/>
      <c r="V21" s="69"/>
    </row>
    <row r="22" spans="1:22" ht="25" x14ac:dyDescent="0.25">
      <c r="A22" s="74"/>
      <c r="B22" s="69" t="s">
        <v>194</v>
      </c>
      <c r="C22" s="69"/>
      <c r="D22" s="267" t="s">
        <v>257</v>
      </c>
      <c r="K22" s="157"/>
      <c r="L22" s="157"/>
      <c r="M22" s="119"/>
      <c r="O22" s="69"/>
    </row>
    <row r="23" spans="1:22" ht="25" x14ac:dyDescent="0.25">
      <c r="A23" s="74"/>
      <c r="B23" s="69" t="s">
        <v>195</v>
      </c>
      <c r="C23" s="69"/>
      <c r="D23" s="267" t="s">
        <v>257</v>
      </c>
      <c r="K23" s="119"/>
      <c r="L23" s="119"/>
      <c r="M23" s="119"/>
      <c r="O23" s="69"/>
    </row>
    <row r="24" spans="1:22" ht="25" x14ac:dyDescent="0.25">
      <c r="A24" s="74"/>
      <c r="B24" s="69" t="s">
        <v>196</v>
      </c>
      <c r="C24" s="69"/>
      <c r="D24" s="267" t="s">
        <v>257</v>
      </c>
      <c r="K24" s="119"/>
      <c r="L24" s="119"/>
      <c r="M24" s="119"/>
      <c r="O24" s="69"/>
    </row>
    <row r="25" spans="1:22" ht="25" x14ac:dyDescent="0.25">
      <c r="A25" s="74"/>
      <c r="B25" s="69" t="s">
        <v>197</v>
      </c>
      <c r="C25" s="69"/>
      <c r="D25" s="267" t="s">
        <v>257</v>
      </c>
      <c r="K25" s="119"/>
      <c r="L25" s="119"/>
      <c r="M25" s="119"/>
      <c r="O25" s="69"/>
    </row>
    <row r="26" spans="1:22" ht="25" x14ac:dyDescent="0.25">
      <c r="A26" s="74"/>
      <c r="B26" s="69" t="s">
        <v>198</v>
      </c>
      <c r="C26" s="69"/>
      <c r="D26" s="267" t="s">
        <v>257</v>
      </c>
      <c r="K26" s="119"/>
      <c r="L26" s="119"/>
      <c r="M26" s="119"/>
      <c r="O26" s="69"/>
    </row>
    <row r="27" spans="1:22" ht="25" x14ac:dyDescent="0.25">
      <c r="A27" s="74"/>
      <c r="B27" s="69" t="s">
        <v>199</v>
      </c>
      <c r="C27" s="69"/>
      <c r="D27" t="s">
        <v>122</v>
      </c>
      <c r="E27" t="s">
        <v>49</v>
      </c>
      <c r="F27" t="s">
        <v>29</v>
      </c>
      <c r="G27" t="s">
        <v>43</v>
      </c>
      <c r="H27" t="s">
        <v>44</v>
      </c>
      <c r="I27" s="157" t="s">
        <v>231</v>
      </c>
      <c r="J27" s="157" t="s">
        <v>232</v>
      </c>
      <c r="K27" s="157" t="s">
        <v>253</v>
      </c>
      <c r="L27" t="s">
        <v>13</v>
      </c>
      <c r="M27" t="s">
        <v>17</v>
      </c>
      <c r="N27" t="s">
        <v>68</v>
      </c>
      <c r="O27" s="258" t="s">
        <v>252</v>
      </c>
      <c r="P27" t="s">
        <v>46</v>
      </c>
      <c r="Q27" t="s">
        <v>47</v>
      </c>
      <c r="R27" s="94" t="s">
        <v>138</v>
      </c>
      <c r="S27" t="s">
        <v>160</v>
      </c>
      <c r="T27" t="s">
        <v>161</v>
      </c>
      <c r="U27" t="s">
        <v>139</v>
      </c>
      <c r="V27" t="s">
        <v>58</v>
      </c>
    </row>
    <row r="28" spans="1:22" ht="25" x14ac:dyDescent="0.25">
      <c r="A28" s="74"/>
      <c r="B28" s="70" t="s">
        <v>200</v>
      </c>
      <c r="C28" s="70"/>
      <c r="D28" s="269" t="s">
        <v>257</v>
      </c>
      <c r="E28" s="70"/>
      <c r="F28" s="70"/>
      <c r="G28" s="70"/>
      <c r="H28" s="70"/>
      <c r="I28" s="70"/>
      <c r="J28" s="70"/>
      <c r="K28" s="70"/>
      <c r="L28" s="70"/>
      <c r="M28" s="70"/>
      <c r="N28" s="70"/>
      <c r="O28" s="70"/>
      <c r="P28" s="70"/>
      <c r="Q28" s="70"/>
      <c r="R28" s="70"/>
      <c r="S28" s="70"/>
      <c r="T28" s="70"/>
      <c r="U28" s="70"/>
      <c r="V28" s="70"/>
    </row>
    <row r="29" spans="1:22" ht="25" x14ac:dyDescent="0.25">
      <c r="A29" s="74"/>
      <c r="B29" s="70" t="s">
        <v>201</v>
      </c>
      <c r="C29" s="70"/>
      <c r="D29" s="270" t="s">
        <v>257</v>
      </c>
      <c r="K29" s="119"/>
      <c r="L29" s="119"/>
      <c r="O29" s="70"/>
    </row>
    <row r="30" spans="1:22" ht="25" x14ac:dyDescent="0.25">
      <c r="A30" s="74"/>
      <c r="B30" s="70" t="s">
        <v>202</v>
      </c>
      <c r="C30" s="70"/>
      <c r="D30" s="270" t="s">
        <v>257</v>
      </c>
      <c r="K30" s="119"/>
      <c r="L30" s="119"/>
      <c r="O30" s="70"/>
    </row>
    <row r="31" spans="1:22" ht="25" x14ac:dyDescent="0.25">
      <c r="A31" s="74"/>
      <c r="B31" s="70" t="s">
        <v>203</v>
      </c>
      <c r="C31" s="70"/>
      <c r="D31" s="270" t="s">
        <v>257</v>
      </c>
      <c r="K31" s="119"/>
      <c r="L31" s="119"/>
      <c r="O31" s="70"/>
    </row>
    <row r="32" spans="1:22" x14ac:dyDescent="0.25">
      <c r="A32" s="74"/>
      <c r="B32" s="70" t="s">
        <v>204</v>
      </c>
      <c r="C32" s="70"/>
      <c r="D32" t="s">
        <v>123</v>
      </c>
      <c r="E32" t="s">
        <v>49</v>
      </c>
      <c r="F32" t="s">
        <v>29</v>
      </c>
      <c r="K32" t="s">
        <v>67</v>
      </c>
      <c r="L32" t="s">
        <v>13</v>
      </c>
      <c r="M32" t="s">
        <v>106</v>
      </c>
      <c r="N32" t="s">
        <v>68</v>
      </c>
      <c r="O32" s="70" t="s">
        <v>107</v>
      </c>
      <c r="P32" t="s">
        <v>46</v>
      </c>
      <c r="Q32" t="s">
        <v>47</v>
      </c>
      <c r="R32" s="94" t="s">
        <v>138</v>
      </c>
      <c r="S32" t="s">
        <v>160</v>
      </c>
      <c r="T32" t="s">
        <v>161</v>
      </c>
      <c r="U32" t="s">
        <v>139</v>
      </c>
      <c r="V32" t="s">
        <v>58</v>
      </c>
    </row>
    <row r="33" spans="1:22" ht="25" x14ac:dyDescent="0.25">
      <c r="A33" s="74"/>
      <c r="B33" s="71" t="s">
        <v>205</v>
      </c>
      <c r="C33" s="71"/>
      <c r="D33" s="260" t="s">
        <v>257</v>
      </c>
      <c r="E33" s="71"/>
      <c r="F33" s="71"/>
      <c r="G33" s="71"/>
      <c r="H33" s="71"/>
      <c r="I33" s="71"/>
      <c r="J33" s="71"/>
      <c r="K33" s="71"/>
      <c r="L33" s="71"/>
      <c r="M33" s="71"/>
      <c r="N33" s="71"/>
      <c r="O33" s="71"/>
      <c r="P33" s="71"/>
      <c r="Q33" s="71"/>
      <c r="R33" s="71"/>
      <c r="S33" s="71"/>
      <c r="T33" s="71"/>
      <c r="U33" s="71"/>
      <c r="V33" s="71"/>
    </row>
    <row r="34" spans="1:22" ht="25" x14ac:dyDescent="0.25">
      <c r="A34" s="74"/>
      <c r="B34" s="71" t="s">
        <v>206</v>
      </c>
      <c r="C34" s="71"/>
      <c r="D34" s="270" t="s">
        <v>257</v>
      </c>
      <c r="K34" s="119"/>
      <c r="L34" s="119"/>
      <c r="O34" s="71"/>
    </row>
    <row r="35" spans="1:22" ht="25" x14ac:dyDescent="0.25">
      <c r="A35" s="74"/>
      <c r="B35" s="71" t="s">
        <v>207</v>
      </c>
      <c r="C35" s="71"/>
      <c r="D35" s="270" t="s">
        <v>257</v>
      </c>
      <c r="K35" s="119"/>
      <c r="L35" s="119"/>
      <c r="O35" s="71"/>
    </row>
    <row r="36" spans="1:22" ht="25" x14ac:dyDescent="0.25">
      <c r="A36" s="74"/>
      <c r="B36" s="71" t="s">
        <v>208</v>
      </c>
      <c r="C36" s="71"/>
      <c r="D36" s="270" t="s">
        <v>257</v>
      </c>
      <c r="K36" s="119"/>
      <c r="L36" s="119"/>
      <c r="O36" s="71"/>
    </row>
    <row r="37" spans="1:22" ht="25" x14ac:dyDescent="0.25">
      <c r="A37" s="74"/>
      <c r="B37" s="71" t="s">
        <v>209</v>
      </c>
      <c r="C37" s="71"/>
      <c r="D37" s="270" t="s">
        <v>257</v>
      </c>
      <c r="K37" s="119"/>
      <c r="L37" s="119"/>
      <c r="O37" s="71"/>
    </row>
    <row r="38" spans="1:22" ht="25" x14ac:dyDescent="0.25">
      <c r="A38" s="74"/>
      <c r="B38" s="71" t="s">
        <v>210</v>
      </c>
      <c r="C38" s="71"/>
      <c r="D38" s="270" t="s">
        <v>257</v>
      </c>
      <c r="K38" s="119"/>
      <c r="L38" s="119"/>
      <c r="O38" s="71"/>
    </row>
    <row r="39" spans="1:22" ht="25" x14ac:dyDescent="0.25">
      <c r="A39" s="74"/>
      <c r="B39" s="71" t="s">
        <v>211</v>
      </c>
      <c r="C39" s="71"/>
      <c r="D39" t="s">
        <v>124</v>
      </c>
      <c r="F39" t="s">
        <v>29</v>
      </c>
      <c r="K39" s="157" t="s">
        <v>253</v>
      </c>
      <c r="N39" t="s">
        <v>119</v>
      </c>
      <c r="O39" s="260" t="s">
        <v>252</v>
      </c>
      <c r="P39" t="s">
        <v>46</v>
      </c>
      <c r="Q39" t="s">
        <v>47</v>
      </c>
      <c r="R39" t="s">
        <v>59</v>
      </c>
      <c r="S39" t="s">
        <v>125</v>
      </c>
      <c r="T39" t="s">
        <v>126</v>
      </c>
    </row>
  </sheetData>
  <phoneticPr fontId="5"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INFORMATIONS</vt:lpstr>
      <vt:lpstr>Demande</vt:lpstr>
      <vt:lpstr>Liste</vt:lpstr>
      <vt:lpstr> </vt:lpstr>
      <vt:lpstr>BaseDemande</vt:lpstr>
      <vt:lpstr>' '!Impression_des_titres</vt:lpstr>
      <vt:lpstr>Liste!Impression_des_titres</vt:lpstr>
      <vt:lpstr>liste01</vt:lpstr>
      <vt:lpstr>liste02</vt:lpstr>
      <vt:lpstr>listeX</vt:lpstr>
      <vt:lpstr>' '!Zone_d_impression</vt:lpstr>
      <vt:lpstr>Demande!Zone_d_impression</vt:lpstr>
      <vt:lpstr>INFORMATIONS!Zone_d_impression</vt:lpstr>
      <vt:lpstr>Liste!Zone_d_impression</vt:lpstr>
      <vt:lpstr>zonetri</vt:lpstr>
    </vt:vector>
  </TitlesOfParts>
  <Company>Ministère Défense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Demande unique d'accés</dc:title>
  <dc:creator>CARAYON Sylvie ADC</dc:creator>
  <dc:description>Tél 821 752 50 64</dc:description>
  <cp:lastModifiedBy>Christine ANDO</cp:lastModifiedBy>
  <cp:revision>1</cp:revision>
  <cp:lastPrinted>2015-01-26T14:34:16Z</cp:lastPrinted>
  <dcterms:created xsi:type="dcterms:W3CDTF">2012-09-10T14:53:41Z</dcterms:created>
  <dcterms:modified xsi:type="dcterms:W3CDTF">2019-07-05T09:12:41Z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uméro de téléphone">
    <vt:lpwstr>821 752 5064</vt:lpwstr>
  </property>
</Properties>
</file>